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31484866\Box\CDP Onboarding Team\Business Analytics (CAoC, PA and COoC)\Objective 04□ Learn\PA\Building a model in Planning Analytics\PAfE Reports\"/>
    </mc:Choice>
  </mc:AlternateContent>
  <xr:revisionPtr revIDLastSave="0" documentId="8_{C9ABEAAE-687B-47DB-A982-ADAF1EDEE1DB}" xr6:coauthVersionLast="47" xr6:coauthVersionMax="47" xr10:uidLastSave="{00000000-0000-0000-0000-000000000000}"/>
  <bookViews>
    <workbookView xWindow="-120" yWindow="-120" windowWidth="29040" windowHeight="15840" firstSheet="1" activeTab="1" xr2:uid="{FA6290B1-4DA1-4BE4-B8C8-D2462CF8BA82}"/>
  </bookViews>
  <sheets>
    <sheet name="Cognos_Office_Connection_Cache" sheetId="2" state="veryHidden" r:id="rId1"/>
    <sheet name="Sheet4" sheetId="5" r:id="rId2"/>
  </sheets>
  <definedNames>
    <definedName name="cafe_validation_temp" hidden="1">Cognos_Office_Connection_Cache!$B$2:$B$86</definedName>
    <definedName name="ID" localSheetId="0" hidden="1">"fbe22a9a-679e-4060-aeff-ad492a12961e"</definedName>
    <definedName name="ID" localSheetId="1" hidden="1">"e64beadc-9ba6-4a3f-8693-dd2117abc180"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5" l="1"/>
  <c r="C4" i="5"/>
  <c r="C6" i="5"/>
  <c r="C7" i="5"/>
  <c r="C5" i="5"/>
  <c r="B3" i="5" l="1"/>
  <c r="H14" i="5"/>
  <c r="M23" i="5"/>
  <c r="M20" i="5"/>
  <c r="Q23" i="5"/>
  <c r="M29" i="5"/>
  <c r="Q14" i="5"/>
  <c r="Q17" i="5"/>
  <c r="M19" i="5"/>
  <c r="Q20" i="5"/>
  <c r="M26" i="5"/>
  <c r="L15" i="5"/>
  <c r="H17" i="5"/>
  <c r="M22" i="5"/>
  <c r="Q26" i="5"/>
  <c r="N14" i="5"/>
  <c r="Q16" i="5"/>
  <c r="H16" i="5"/>
  <c r="L19" i="5"/>
  <c r="M15" i="5"/>
  <c r="Q19" i="5"/>
  <c r="Q22" i="5"/>
  <c r="M28" i="5"/>
  <c r="L16" i="5"/>
  <c r="H19" i="5"/>
  <c r="M24" i="5"/>
  <c r="Q28" i="5"/>
  <c r="M17" i="5"/>
  <c r="Q27" i="5"/>
  <c r="L14" i="5"/>
  <c r="Q15" i="5"/>
  <c r="M16" i="5"/>
  <c r="M21" i="5"/>
  <c r="Q24" i="5"/>
  <c r="M14" i="5"/>
  <c r="H15" i="5"/>
  <c r="L17" i="5"/>
  <c r="Q21" i="5"/>
  <c r="M27" i="5"/>
  <c r="N15" i="5"/>
  <c r="N19" i="5"/>
  <c r="C14" i="5"/>
  <c r="O14" i="5"/>
  <c r="C15" i="5"/>
  <c r="O15" i="5"/>
  <c r="O17" i="5"/>
  <c r="C19" i="5"/>
  <c r="O19" i="5"/>
  <c r="O20" i="5"/>
  <c r="C21" i="5"/>
  <c r="O21" i="5"/>
  <c r="C22" i="5"/>
  <c r="O22" i="5"/>
  <c r="C23" i="5"/>
  <c r="O23" i="5"/>
  <c r="C24" i="5"/>
  <c r="O24" i="5"/>
  <c r="C26" i="5"/>
  <c r="O26" i="5"/>
  <c r="C27" i="5"/>
  <c r="O27" i="5"/>
  <c r="C28" i="5"/>
  <c r="O28" i="5"/>
  <c r="C29" i="5"/>
  <c r="O29" i="5"/>
  <c r="D14" i="5"/>
  <c r="P14" i="5"/>
  <c r="D15" i="5"/>
  <c r="P15" i="5"/>
  <c r="D16" i="5"/>
  <c r="P16" i="5"/>
  <c r="D17" i="5"/>
  <c r="P17" i="5"/>
  <c r="D19" i="5"/>
  <c r="P19" i="5"/>
  <c r="D20" i="5"/>
  <c r="P20" i="5"/>
  <c r="D21" i="5"/>
  <c r="P21" i="5"/>
  <c r="D22" i="5"/>
  <c r="P22" i="5"/>
  <c r="D23" i="5"/>
  <c r="P23" i="5"/>
  <c r="D24" i="5"/>
  <c r="P24" i="5"/>
  <c r="D26" i="5"/>
  <c r="P26" i="5"/>
  <c r="D27" i="5"/>
  <c r="P27" i="5"/>
  <c r="D28" i="5"/>
  <c r="P28" i="5"/>
  <c r="D29" i="5"/>
  <c r="P29" i="5"/>
  <c r="N17" i="5"/>
  <c r="C16" i="5"/>
  <c r="O16" i="5"/>
  <c r="C17" i="5"/>
  <c r="C20" i="5"/>
  <c r="I14" i="5"/>
  <c r="I15" i="5"/>
  <c r="E16" i="5"/>
  <c r="I17" i="5"/>
  <c r="E19" i="5"/>
  <c r="I20" i="5"/>
  <c r="E21" i="5"/>
  <c r="I22" i="5"/>
  <c r="E23" i="5"/>
  <c r="I24" i="5"/>
  <c r="E26" i="5"/>
  <c r="I27" i="5"/>
  <c r="E28" i="5"/>
  <c r="E29" i="5"/>
  <c r="F14" i="5"/>
  <c r="F15" i="5"/>
  <c r="F16" i="5"/>
  <c r="F17" i="5"/>
  <c r="F19" i="5"/>
  <c r="F20" i="5"/>
  <c r="F21" i="5"/>
  <c r="F22" i="5"/>
  <c r="F23" i="5"/>
  <c r="F24" i="5"/>
  <c r="F26" i="5"/>
  <c r="F27" i="5"/>
  <c r="F28" i="5"/>
  <c r="F29" i="5"/>
  <c r="N20" i="5"/>
  <c r="E14" i="5"/>
  <c r="E15" i="5"/>
  <c r="I16" i="5"/>
  <c r="E17" i="5"/>
  <c r="I19" i="5"/>
  <c r="E20" i="5"/>
  <c r="I21" i="5"/>
  <c r="E22" i="5"/>
  <c r="I23" i="5"/>
  <c r="E24" i="5"/>
  <c r="I26" i="5"/>
  <c r="E27" i="5"/>
  <c r="I28" i="5"/>
  <c r="I29" i="5"/>
  <c r="G14" i="5"/>
  <c r="K14" i="5"/>
  <c r="G15" i="5"/>
  <c r="K15" i="5"/>
  <c r="G16" i="5"/>
  <c r="K16" i="5"/>
  <c r="G17" i="5"/>
  <c r="K17" i="5"/>
  <c r="G19" i="5"/>
  <c r="K19" i="5"/>
  <c r="G20" i="5"/>
  <c r="K20" i="5"/>
  <c r="G21" i="5"/>
  <c r="K21" i="5"/>
  <c r="G22" i="5"/>
  <c r="K22" i="5"/>
  <c r="G23" i="5"/>
  <c r="K23" i="5"/>
  <c r="G24" i="5"/>
  <c r="K24" i="5"/>
  <c r="G26" i="5"/>
  <c r="K26" i="5"/>
  <c r="G27" i="5"/>
  <c r="K27" i="5"/>
  <c r="G28" i="5"/>
  <c r="K28" i="5"/>
  <c r="G29" i="5"/>
  <c r="K29" i="5"/>
  <c r="H20" i="5"/>
  <c r="L20" i="5"/>
  <c r="H21" i="5"/>
  <c r="L21" i="5"/>
  <c r="H22" i="5"/>
  <c r="L22" i="5"/>
  <c r="H23" i="5"/>
  <c r="L23" i="5"/>
  <c r="H24" i="5"/>
  <c r="L24" i="5"/>
  <c r="H26" i="5"/>
  <c r="L26" i="5"/>
  <c r="H27" i="5"/>
  <c r="L27" i="5"/>
  <c r="H28" i="5"/>
  <c r="L28" i="5"/>
  <c r="H29" i="5"/>
  <c r="L29" i="5"/>
  <c r="Q29" i="5"/>
  <c r="N16" i="5"/>
  <c r="N21" i="5"/>
  <c r="N22" i="5"/>
  <c r="N23" i="5"/>
  <c r="N24" i="5"/>
  <c r="N26" i="5"/>
  <c r="N27" i="5"/>
  <c r="N28" i="5"/>
  <c r="N29" i="5"/>
</calcChain>
</file>

<file path=xl/sharedStrings.xml><?xml version="1.0" encoding="utf-8"?>
<sst xmlns="http://schemas.openxmlformats.org/spreadsheetml/2006/main" count="150" uniqueCount="125">
  <si>
    <t>Measures Financials</t>
  </si>
  <si>
    <t>Currency</t>
  </si>
  <si>
    <t>Cost Centre</t>
  </si>
  <si>
    <t>Company</t>
  </si>
  <si>
    <t>Revenue</t>
  </si>
  <si>
    <t>Gross profit</t>
  </si>
  <si>
    <t>Cost of sales</t>
  </si>
  <si>
    <t>Offset P/L</t>
  </si>
  <si>
    <t>Profit from operations</t>
  </si>
  <si>
    <t>Administrative expenses</t>
  </si>
  <si>
    <t>Translation difference</t>
  </si>
  <si>
    <t>Share of profits - equity accounted associates</t>
  </si>
  <si>
    <t>Share of loss - equity accounted associates</t>
  </si>
  <si>
    <t>Profit before tax</t>
  </si>
  <si>
    <t>Profit from continuing operations</t>
  </si>
  <si>
    <t>Profit/(loss) before minority share</t>
  </si>
  <si>
    <t>Minority share on Profit/(loss)</t>
  </si>
  <si>
    <t>Profit</t>
  </si>
  <si>
    <t>2029 Mar</t>
  </si>
  <si>
    <t>2029 Apr</t>
  </si>
  <si>
    <t>2029 May</t>
  </si>
  <si>
    <t>2029 Jun</t>
  </si>
  <si>
    <t>2029 Jul</t>
  </si>
  <si>
    <t>2029 Aug</t>
  </si>
  <si>
    <t>2029 Sep</t>
  </si>
  <si>
    <t>2029 Oct</t>
  </si>
  <si>
    <t>2029 Nov</t>
  </si>
  <si>
    <t>2029 Dec</t>
  </si>
  <si>
    <t>2030 Jan</t>
  </si>
  <si>
    <t>2030 Feb</t>
  </si>
  <si>
    <t>2030 Mar</t>
  </si>
  <si>
    <t>2030 Apr</t>
  </si>
  <si>
    <t>2030 May</t>
  </si>
  <si>
    <t>2030 Jun</t>
  </si>
  <si>
    <t>2030 Jul</t>
  </si>
  <si>
    <t>2030 Aug</t>
  </si>
  <si>
    <t>2030 Sep</t>
  </si>
  <si>
    <t>2030 Oct</t>
  </si>
  <si>
    <t>2030 Nov</t>
  </si>
  <si>
    <t>2030 Dec</t>
  </si>
  <si>
    <t>2031 Jan</t>
  </si>
  <si>
    <t>2031 Feb</t>
  </si>
  <si>
    <t>2031 Mar</t>
  </si>
  <si>
    <t>2031 Apr</t>
  </si>
  <si>
    <t>2031 May</t>
  </si>
  <si>
    <t>2031 Jun</t>
  </si>
  <si>
    <t>2031 Jul</t>
  </si>
  <si>
    <t>2031 Aug</t>
  </si>
  <si>
    <t>2031 Sep</t>
  </si>
  <si>
    <t>2031 Oct</t>
  </si>
  <si>
    <t>2031 Nov</t>
  </si>
  <si>
    <t>2031 Dec</t>
  </si>
  <si>
    <t>2032 Jan</t>
  </si>
  <si>
    <t>2032 Feb</t>
  </si>
  <si>
    <t>2032 Mar</t>
  </si>
  <si>
    <t>2032 Apr</t>
  </si>
  <si>
    <t>2032 May</t>
  </si>
  <si>
    <t>2032 Jun</t>
  </si>
  <si>
    <t>2032 Jul</t>
  </si>
  <si>
    <t>2032 Aug</t>
  </si>
  <si>
    <t>2032 Sep</t>
  </si>
  <si>
    <t>2032 Oct</t>
  </si>
  <si>
    <t>2032 Nov</t>
  </si>
  <si>
    <t>2032 Dec</t>
  </si>
  <si>
    <t>2033 Jan</t>
  </si>
  <si>
    <t>2033 Feb</t>
  </si>
  <si>
    <t>2033 Mar</t>
  </si>
  <si>
    <t>2033 Apr</t>
  </si>
  <si>
    <t>2033 May</t>
  </si>
  <si>
    <t>2033 Jun</t>
  </si>
  <si>
    <t>2033 Jul</t>
  </si>
  <si>
    <t>2033 Aug</t>
  </si>
  <si>
    <t>2033 Sep</t>
  </si>
  <si>
    <t>2033 Oct</t>
  </si>
  <si>
    <t>2033 Nov</t>
  </si>
  <si>
    <t>2033 Dec</t>
  </si>
  <si>
    <t>2034 Jan</t>
  </si>
  <si>
    <t>2034 Feb</t>
  </si>
  <si>
    <t>2034 Mar</t>
  </si>
  <si>
    <t>2034 Apr</t>
  </si>
  <si>
    <t>2034 May</t>
  </si>
  <si>
    <t>2034 Jun</t>
  </si>
  <si>
    <t>2034 Jul</t>
  </si>
  <si>
    <t>2034 Aug</t>
  </si>
  <si>
    <t>2034 Sep</t>
  </si>
  <si>
    <t>2034 Oct</t>
  </si>
  <si>
    <t>2034 Nov</t>
  </si>
  <si>
    <t>2034 Dec</t>
  </si>
  <si>
    <t>2035 Jan</t>
  </si>
  <si>
    <t>2035 Feb</t>
  </si>
  <si>
    <t>2035 Mar</t>
  </si>
  <si>
    <t>2035 Apr</t>
  </si>
  <si>
    <t>2035 May</t>
  </si>
  <si>
    <t>2035 Jun</t>
  </si>
  <si>
    <t>2035 Jul</t>
  </si>
  <si>
    <t>2035 Aug</t>
  </si>
  <si>
    <t>2035 Sep</t>
  </si>
  <si>
    <t>2035 Oct</t>
  </si>
  <si>
    <t>2035 Nov</t>
  </si>
  <si>
    <t>2035 Dec</t>
  </si>
  <si>
    <t>2036 Jan</t>
  </si>
  <si>
    <t>2036 Feb</t>
  </si>
  <si>
    <t>2036 Mar</t>
  </si>
  <si>
    <t>Period LY Var</t>
  </si>
  <si>
    <t>Period</t>
  </si>
  <si>
    <t>Period LY</t>
  </si>
  <si>
    <t>YTD LY Var</t>
  </si>
  <si>
    <t>YTD</t>
  </si>
  <si>
    <t>YTD LY</t>
  </si>
  <si>
    <t>Actual</t>
  </si>
  <si>
    <t>Budget</t>
  </si>
  <si>
    <t>AC</t>
  </si>
  <si>
    <t>BU</t>
  </si>
  <si>
    <t>AC v BU</t>
  </si>
  <si>
    <t>F0</t>
  </si>
  <si>
    <t>BU v F0</t>
  </si>
  <si>
    <t>INCOME STATEMENT</t>
  </si>
  <si>
    <t>MONTH</t>
  </si>
  <si>
    <t>vs Budget</t>
  </si>
  <si>
    <t>Forecast</t>
  </si>
  <si>
    <t>vs Forecast</t>
  </si>
  <si>
    <t>YEAR TO DATE</t>
  </si>
  <si>
    <t>[Profit and Loss.xlsx]Sheet4'!C4</t>
  </si>
  <si>
    <t>vs Prior Yr</t>
  </si>
  <si>
    <t>Prior Yr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</si>
</sst>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.5"/>
      <color rgb="FF165D81"/>
      <name val="Calibri"/>
      <family val="2"/>
    </font>
    <font>
      <b/>
      <sz val="10.5"/>
      <color theme="1" tint="0.24994659260841701"/>
      <name val="Calibri"/>
      <family val="2"/>
    </font>
    <font>
      <b/>
      <sz val="10.5"/>
      <color theme="1" tint="0.34998626667073579"/>
      <name val="Calibri"/>
      <family val="2"/>
    </font>
    <font>
      <b/>
      <sz val="10.5"/>
      <color theme="4"/>
      <name val="Calibri"/>
      <family val="2"/>
    </font>
    <font>
      <b/>
      <sz val="10.5"/>
      <color theme="7"/>
      <name val="Calibri"/>
      <family val="2"/>
    </font>
    <font>
      <b/>
      <sz val="10.5"/>
      <color theme="5" tint="0.39994506668294322"/>
      <name val="Calibri"/>
      <family val="2"/>
    </font>
    <font>
      <b/>
      <sz val="10.5"/>
      <color rgb="FF336577"/>
      <name val="Calibri"/>
      <family val="2"/>
    </font>
    <font>
      <b/>
      <sz val="10.5"/>
      <color theme="6" tint="-0.24994659260841701"/>
      <name val="Calibri"/>
      <family val="2"/>
    </font>
    <font>
      <b/>
      <sz val="10.5"/>
      <color theme="3" tint="0.39994506668294322"/>
      <name val="Calibri"/>
      <family val="2"/>
    </font>
    <font>
      <b/>
      <sz val="9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D7A5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medium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 style="medium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medium">
        <color theme="0" tint="-0.24994659260841701"/>
      </bottom>
      <diagonal/>
    </border>
    <border>
      <left style="thin">
        <color theme="0" tint="-0.24994659260841701"/>
      </left>
      <right/>
      <top/>
      <bottom style="medium">
        <color theme="0" tint="-0.24994659260841701"/>
      </bottom>
      <diagonal/>
    </border>
    <border>
      <left/>
      <right style="thin">
        <color theme="0" tint="-0.24994659260841701"/>
      </right>
      <top/>
      <bottom style="medium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  <border>
      <left style="thin">
        <color theme="0" tint="-0.2499465926084170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24994659260841701"/>
      </right>
      <top style="medium">
        <color indexed="64"/>
      </top>
      <bottom style="medium">
        <color indexed="64"/>
      </bottom>
      <diagonal/>
    </border>
  </borders>
  <cellStyleXfs count="56">
    <xf numFmtId="0" fontId="0" fillId="0" borderId="0"/>
    <xf numFmtId="0" fontId="2" fillId="0" borderId="1" applyNumberFormat="0" applyFill="0" applyProtection="0">
      <alignment horizontal="center" vertical="center"/>
    </xf>
    <xf numFmtId="3" fontId="3" fillId="0" borderId="2" applyFont="0" applyFill="0" applyAlignment="0" applyProtection="0"/>
    <xf numFmtId="3" fontId="3" fillId="0" borderId="2" applyFont="0" applyFill="0" applyAlignment="0" applyProtection="0"/>
    <xf numFmtId="3" fontId="3" fillId="0" borderId="2" applyFont="0" applyFill="0" applyAlignment="0" applyProtection="0"/>
    <xf numFmtId="3" fontId="3" fillId="0" borderId="2" applyFont="0" applyFill="0" applyAlignment="0" applyProtection="0"/>
    <xf numFmtId="3" fontId="3" fillId="0" borderId="2" applyFont="0" applyFill="0" applyAlignment="0" applyProtection="0"/>
    <xf numFmtId="3" fontId="3" fillId="0" borderId="2" applyFont="0" applyFill="0" applyAlignment="0" applyProtection="0"/>
    <xf numFmtId="3" fontId="3" fillId="0" borderId="2" applyFont="0" applyFill="0" applyAlignment="0" applyProtection="0"/>
    <xf numFmtId="3" fontId="3" fillId="0" borderId="2" applyFont="0" applyFill="0" applyAlignment="0" applyProtection="0"/>
    <xf numFmtId="3" fontId="2" fillId="0" borderId="1" applyNumberFormat="0" applyFill="0" applyAlignment="0" applyProtection="0"/>
    <xf numFmtId="0" fontId="2" fillId="0" borderId="1" applyNumberFormat="0" applyFill="0" applyAlignment="0" applyProtection="0"/>
    <xf numFmtId="3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0" fontId="2" fillId="0" borderId="1" applyNumberFormat="0" applyFill="0" applyAlignment="0" applyProtection="0"/>
    <xf numFmtId="3" fontId="3" fillId="0" borderId="0" applyNumberFormat="0" applyBorder="0" applyAlignment="0" applyProtection="0"/>
    <xf numFmtId="3" fontId="3" fillId="0" borderId="0" applyNumberFormat="0" applyBorder="0" applyAlignment="0" applyProtection="0"/>
    <xf numFmtId="3" fontId="3" fillId="0" borderId="0" applyNumberFormat="0" applyBorder="0" applyAlignment="0" applyProtection="0"/>
    <xf numFmtId="3" fontId="3" fillId="0" borderId="0" applyNumberFormat="0" applyBorder="0" applyAlignment="0" applyProtection="0"/>
    <xf numFmtId="3" fontId="3" fillId="0" borderId="0" applyNumberFormat="0" applyBorder="0" applyAlignment="0" applyProtection="0"/>
    <xf numFmtId="3" fontId="3" fillId="0" borderId="2" applyNumberFormat="0" applyBorder="0" applyAlignment="0" applyProtection="0"/>
    <xf numFmtId="3" fontId="3" fillId="0" borderId="2" applyNumberFormat="0" applyBorder="0" applyAlignment="0" applyProtection="0"/>
    <xf numFmtId="3" fontId="3" fillId="0" borderId="2" applyNumberFormat="0" applyBorder="0" applyAlignment="0" applyProtection="0"/>
    <xf numFmtId="0" fontId="3" fillId="0" borderId="2" applyNumberFormat="0" applyFill="0" applyAlignment="0" applyProtection="0"/>
    <xf numFmtId="0" fontId="3" fillId="0" borderId="2" applyNumberFormat="0" applyFill="0" applyAlignment="0" applyProtection="0"/>
    <xf numFmtId="0" fontId="3" fillId="0" borderId="2">
      <alignment horizontal="right" vertical="center"/>
    </xf>
    <xf numFmtId="3" fontId="3" fillId="2" borderId="2">
      <alignment horizontal="center" vertical="center"/>
    </xf>
    <xf numFmtId="0" fontId="3" fillId="2" borderId="2">
      <alignment horizontal="right" vertical="center"/>
    </xf>
    <xf numFmtId="0" fontId="2" fillId="0" borderId="3">
      <alignment horizontal="left" vertical="center"/>
    </xf>
    <xf numFmtId="0" fontId="2" fillId="0" borderId="4">
      <alignment horizontal="center" vertical="center"/>
    </xf>
    <xf numFmtId="0" fontId="4" fillId="0" borderId="5">
      <alignment horizontal="center" vertical="center"/>
    </xf>
    <xf numFmtId="0" fontId="3" fillId="3" borderId="2"/>
    <xf numFmtId="3" fontId="5" fillId="0" borderId="2"/>
    <xf numFmtId="3" fontId="6" fillId="0" borderId="2"/>
    <xf numFmtId="0" fontId="2" fillId="0" borderId="4">
      <alignment horizontal="left" vertical="top"/>
    </xf>
    <xf numFmtId="0" fontId="7" fillId="0" borderId="2"/>
    <xf numFmtId="0" fontId="2" fillId="0" borderId="4">
      <alignment horizontal="left" vertical="center"/>
    </xf>
    <xf numFmtId="0" fontId="3" fillId="2" borderId="6"/>
    <xf numFmtId="3" fontId="3" fillId="0" borderId="2">
      <alignment horizontal="right" vertical="center"/>
    </xf>
    <xf numFmtId="0" fontId="2" fillId="0" borderId="4">
      <alignment horizontal="right" vertical="center"/>
    </xf>
    <xf numFmtId="0" fontId="3" fillId="0" borderId="5">
      <alignment horizontal="center" vertical="center"/>
    </xf>
    <xf numFmtId="3" fontId="3" fillId="0" borderId="2"/>
    <xf numFmtId="3" fontId="3" fillId="0" borderId="2"/>
    <xf numFmtId="0" fontId="3" fillId="0" borderId="5">
      <alignment horizontal="center" vertical="center" wrapText="1"/>
    </xf>
    <xf numFmtId="0" fontId="8" fillId="0" borderId="5">
      <alignment horizontal="left" vertical="center" indent="1"/>
    </xf>
    <xf numFmtId="0" fontId="9" fillId="0" borderId="2"/>
    <xf numFmtId="0" fontId="2" fillId="0" borderId="3">
      <alignment horizontal="left" vertical="center"/>
    </xf>
    <xf numFmtId="3" fontId="3" fillId="0" borderId="2">
      <alignment horizontal="center" vertical="center"/>
    </xf>
    <xf numFmtId="0" fontId="2" fillId="0" borderId="4">
      <alignment horizontal="center" vertical="center"/>
    </xf>
    <xf numFmtId="0" fontId="2" fillId="0" borderId="4">
      <alignment horizontal="center" vertical="center"/>
    </xf>
    <xf numFmtId="0" fontId="2" fillId="0" borderId="3">
      <alignment horizontal="left" vertical="center"/>
    </xf>
    <xf numFmtId="0" fontId="2" fillId="0" borderId="3">
      <alignment horizontal="left" vertical="center"/>
    </xf>
    <xf numFmtId="0" fontId="10" fillId="0" borderId="2"/>
  </cellStyleXfs>
  <cellXfs count="32">
    <xf numFmtId="0" fontId="0" fillId="0" borderId="0" xfId="0"/>
    <xf numFmtId="0" fontId="11" fillId="0" borderId="0" xfId="0" applyFont="1" applyAlignment="1">
      <alignment horizontal="left"/>
    </xf>
    <xf numFmtId="0" fontId="3" fillId="0" borderId="2" xfId="27" applyAlignment="1"/>
    <xf numFmtId="0" fontId="3" fillId="0" borderId="2" xfId="27" quotePrefix="1" applyAlignment="1"/>
    <xf numFmtId="0" fontId="0" fillId="0" borderId="0" xfId="0" quotePrefix="1"/>
    <xf numFmtId="0" fontId="2" fillId="0" borderId="4" xfId="52" quotePrefix="1">
      <alignment horizontal="center" vertical="center"/>
    </xf>
    <xf numFmtId="0" fontId="3" fillId="0" borderId="2" xfId="26" applyAlignment="1">
      <alignment horizontal="left"/>
    </xf>
    <xf numFmtId="3" fontId="3" fillId="0" borderId="2" xfId="45" applyNumberFormat="1"/>
    <xf numFmtId="3" fontId="3" fillId="0" borderId="0" xfId="45" applyNumberFormat="1" applyBorder="1"/>
    <xf numFmtId="0" fontId="2" fillId="0" borderId="9" xfId="54" applyBorder="1" applyAlignment="1">
      <alignment horizontal="left" vertical="center"/>
    </xf>
    <xf numFmtId="0" fontId="2" fillId="0" borderId="8" xfId="54" applyBorder="1" applyAlignment="1">
      <alignment horizontal="left" vertical="center"/>
    </xf>
    <xf numFmtId="0" fontId="12" fillId="0" borderId="0" xfId="0" applyFont="1"/>
    <xf numFmtId="0" fontId="3" fillId="0" borderId="10" xfId="27" quotePrefix="1" applyBorder="1" applyAlignment="1"/>
    <xf numFmtId="0" fontId="3" fillId="0" borderId="0" xfId="26" applyNumberFormat="1" applyBorder="1" applyAlignment="1">
      <alignment horizontal="left"/>
    </xf>
    <xf numFmtId="0" fontId="0" fillId="0" borderId="0" xfId="0" applyBorder="1"/>
    <xf numFmtId="0" fontId="3" fillId="0" borderId="0" xfId="26" applyBorder="1" applyAlignment="1">
      <alignment horizontal="left"/>
    </xf>
    <xf numFmtId="0" fontId="3" fillId="0" borderId="10" xfId="26" applyNumberFormat="1" applyBorder="1" applyAlignment="1">
      <alignment horizontal="left"/>
    </xf>
    <xf numFmtId="0" fontId="2" fillId="0" borderId="12" xfId="52" quotePrefix="1" applyBorder="1">
      <alignment horizontal="center" vertical="center"/>
    </xf>
    <xf numFmtId="0" fontId="3" fillId="0" borderId="11" xfId="26" applyNumberForma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1" xfId="0" applyBorder="1"/>
    <xf numFmtId="0" fontId="2" fillId="0" borderId="13" xfId="52" quotePrefix="1" applyBorder="1">
      <alignment horizontal="center" vertical="center"/>
    </xf>
    <xf numFmtId="0" fontId="2" fillId="0" borderId="7" xfId="52" quotePrefix="1" applyBorder="1">
      <alignment horizontal="center" vertical="center"/>
    </xf>
    <xf numFmtId="0" fontId="2" fillId="0" borderId="14" xfId="52" quotePrefix="1" applyBorder="1">
      <alignment horizontal="center" vertical="center"/>
    </xf>
    <xf numFmtId="0" fontId="3" fillId="0" borderId="0" xfId="26" applyNumberFormat="1" applyBorder="1" applyAlignment="1">
      <alignment horizontal="center"/>
    </xf>
    <xf numFmtId="0" fontId="2" fillId="0" borderId="0" xfId="52" quotePrefix="1" applyBorder="1">
      <alignment horizontal="center" vertical="center"/>
    </xf>
    <xf numFmtId="3" fontId="3" fillId="0" borderId="2" xfId="45" applyNumberFormat="1" applyBorder="1"/>
    <xf numFmtId="0" fontId="2" fillId="0" borderId="15" xfId="52" quotePrefix="1" applyBorder="1">
      <alignment horizontal="center" vertical="center"/>
    </xf>
    <xf numFmtId="0" fontId="0" fillId="0" borderId="16" xfId="0" applyBorder="1"/>
    <xf numFmtId="3" fontId="3" fillId="0" borderId="17" xfId="45" applyNumberFormat="1" applyBorder="1"/>
    <xf numFmtId="3" fontId="3" fillId="0" borderId="18" xfId="45" applyNumberFormat="1" applyBorder="1"/>
    <xf numFmtId="3" fontId="3" fillId="0" borderId="19" xfId="45" applyNumberFormat="1" applyBorder="1"/>
  </cellXfs>
  <cellStyles count="56">
    <cellStyle name="AF Column - IBM Cognos" xfId="1" xr:uid="{45831061-E680-4EA9-BC18-5EDB6BD2146C}"/>
    <cellStyle name="AF Data - IBM Cognos" xfId="2" xr:uid="{F1E4DA8D-2567-4DA8-85BB-3BBDF8969ADD}"/>
    <cellStyle name="AF Data 0 - IBM Cognos" xfId="3" xr:uid="{CD344889-4B2C-45F9-8C1F-3C06BFC305B3}"/>
    <cellStyle name="AF Data 1 - IBM Cognos" xfId="4" xr:uid="{9B259738-8F5C-468E-A89D-63A5B8534487}"/>
    <cellStyle name="AF Data 2 - IBM Cognos" xfId="5" xr:uid="{9C8E341F-7CF4-4B56-8BE1-C83397147D97}"/>
    <cellStyle name="AF Data 3 - IBM Cognos" xfId="6" xr:uid="{3DDC24F8-A8E9-41CE-9C02-3A294E6D7070}"/>
    <cellStyle name="AF Data 4 - IBM Cognos" xfId="7" xr:uid="{7DFD4C51-D478-4FD1-97FA-65908775B392}"/>
    <cellStyle name="AF Data 5 - IBM Cognos" xfId="8" xr:uid="{04F6DF89-6D18-4112-9900-F6526762D7E9}"/>
    <cellStyle name="AF Data Leaf - IBM Cognos" xfId="9" xr:uid="{3C66EC71-8308-4B37-B622-BF917CD0A194}"/>
    <cellStyle name="AF Header - IBM Cognos" xfId="10" xr:uid="{E3B11CD3-9F56-4004-9099-8A0106BA3981}"/>
    <cellStyle name="AF Header 0 - IBM Cognos" xfId="11" xr:uid="{EBC9252D-EBC1-45F6-8489-88CAE7371197}"/>
    <cellStyle name="AF Header 1 - IBM Cognos" xfId="12" xr:uid="{A2CCDB7E-FC25-460F-84FE-1847B25EB180}"/>
    <cellStyle name="AF Header 2 - IBM Cognos" xfId="13" xr:uid="{B0770BD6-1B5E-40B1-9DAF-AFB5C96CEF36}"/>
    <cellStyle name="AF Header 3 - IBM Cognos" xfId="14" xr:uid="{F9C544CA-87EC-4F28-AB78-98D3BE05B467}"/>
    <cellStyle name="AF Header 4 - IBM Cognos" xfId="15" xr:uid="{CAA78E77-0049-4D61-8EA7-3F5FA284781F}"/>
    <cellStyle name="AF Header 5 - IBM Cognos" xfId="16" xr:uid="{1E123447-2615-4F6F-B5F1-9D827C3609C7}"/>
    <cellStyle name="AF Header Leaf - IBM Cognos" xfId="17" xr:uid="{02DAAF5C-42A9-41C4-8461-2C84E3FF62CD}"/>
    <cellStyle name="AF Row - IBM Cognos" xfId="18" xr:uid="{EF125E6E-0DF6-4DE4-8EB3-15F3790DCF49}"/>
    <cellStyle name="AF Row 0 - IBM Cognos" xfId="19" xr:uid="{FBBAA580-9B49-4680-9D86-83C240F884D5}"/>
    <cellStyle name="AF Row 1 - IBM Cognos" xfId="20" xr:uid="{0B559CF4-88DA-424B-9D44-589A33012954}"/>
    <cellStyle name="AF Row 2 - IBM Cognos" xfId="21" xr:uid="{393B2C97-D8C9-4A91-9E2C-73B5B5A276E3}"/>
    <cellStyle name="AF Row 3 - IBM Cognos" xfId="22" xr:uid="{CC9BF643-8E1D-4F5A-AFC8-828E19795CBB}"/>
    <cellStyle name="AF Row 4 - IBM Cognos" xfId="23" xr:uid="{4844004B-7D51-4DB3-9BC3-776FE227AB54}"/>
    <cellStyle name="AF Row 5 - IBM Cognos" xfId="24" xr:uid="{222E5B26-0A24-425A-A91B-6EFD097CDDDF}"/>
    <cellStyle name="AF Row Leaf - IBM Cognos" xfId="25" xr:uid="{61B2C25E-1821-4BB0-9E27-A025BB7CBD59}"/>
    <cellStyle name="AF Subnm - IBM Cognos" xfId="26" xr:uid="{04DC12AA-17C1-4460-9F56-3A7CBA4CCE2C}"/>
    <cellStyle name="AF Title - IBM Cognos" xfId="27" xr:uid="{9D1FBD99-629B-49CA-A352-98CA896E147F}"/>
    <cellStyle name="Calculated Column - IBM Cognos" xfId="28" xr:uid="{8E8C1193-617B-46A6-8854-AFF1592C0C59}"/>
    <cellStyle name="Calculated Column Name - IBM Cognos" xfId="29" xr:uid="{764B17C6-53C7-483D-8D8E-9C314E138EDA}"/>
    <cellStyle name="Calculated Row - IBM Cognos" xfId="30" xr:uid="{AAF72FFD-6653-4D90-87E4-9E417F566429}"/>
    <cellStyle name="Calculated Row Name - IBM Cognos" xfId="31" xr:uid="{96357B82-4D26-4264-8C08-B30C26203426}"/>
    <cellStyle name="Column Name - IBM Cognos" xfId="32" xr:uid="{10CC78E1-642C-400B-A07C-CC6F2C46FF4F}"/>
    <cellStyle name="Column Template - IBM Cognos" xfId="33" xr:uid="{8C4C8CDF-EBDB-42D4-9A06-6CA968D9ADC7}"/>
    <cellStyle name="Differs From Base - IBM Cognos" xfId="34" xr:uid="{A5373B28-AEB9-43A3-81DD-1A06ADD2E02C}"/>
    <cellStyle name="Edit - IBM Cognos" xfId="35" xr:uid="{3C411EAB-C70E-4BA1-82B7-44C63ED5E9D9}"/>
    <cellStyle name="Formula - IBM Cognos" xfId="36" xr:uid="{2CF57672-8B21-41E0-A859-ABD26B9BA825}"/>
    <cellStyle name="Group Name - IBM Cognos" xfId="37" xr:uid="{ABD70847-8E2D-46C6-A299-6D9E28ADCD9A}"/>
    <cellStyle name="Hold Values - IBM Cognos" xfId="38" xr:uid="{3E0E0445-57F4-43AE-84EF-A66AD1973C85}"/>
    <cellStyle name="List Name - IBM Cognos" xfId="39" xr:uid="{A779B176-E2D1-4810-A433-EF5909E98DF4}"/>
    <cellStyle name="Locked - IBM Cognos" xfId="40" xr:uid="{B924B926-30CD-4571-B221-DF57640CCAE8}"/>
    <cellStyle name="Measure - IBM Cognos" xfId="41" xr:uid="{A53B7E96-5C96-4E2D-9BC8-1341281CFF14}"/>
    <cellStyle name="Measure Header - IBM Cognos" xfId="42" xr:uid="{94A923FF-C6DA-4A7F-9649-60B4F794C7F3}"/>
    <cellStyle name="Measure Name - IBM Cognos" xfId="43" xr:uid="{B6B1EB2D-4454-47DC-9DC3-3661FAF18625}"/>
    <cellStyle name="Measure Summary - IBM Cognos" xfId="44" xr:uid="{1066F43E-B217-4CE8-BD12-8422599DEC1F}"/>
    <cellStyle name="Measure Summary TM1 - IBM Cognos" xfId="45" xr:uid="{9A8BC28B-74E9-431F-A783-0DFF963415D4}"/>
    <cellStyle name="Measure Template - IBM Cognos" xfId="46" xr:uid="{CDE63DCE-860A-4F91-9733-B29AFF1B330D}"/>
    <cellStyle name="More - IBM Cognos" xfId="47" xr:uid="{EBC33887-02C9-4C71-BF4A-16AD5001FD92}"/>
    <cellStyle name="Normal" xfId="0" builtinId="0" customBuiltin="1"/>
    <cellStyle name="Pending Change - IBM Cognos" xfId="48" xr:uid="{D2ABEFC6-28E0-46EC-A1A2-ADDB7C5F8FD4}"/>
    <cellStyle name="Row Name - IBM Cognos" xfId="49" xr:uid="{31A4EB49-A57F-4D39-9C20-C27381F668CC}"/>
    <cellStyle name="Row Template - IBM Cognos" xfId="50" xr:uid="{8FF072CE-D20E-4DF2-946F-61BB8CEDF360}"/>
    <cellStyle name="Summary Column Name - IBM Cognos" xfId="51" xr:uid="{6B8892D6-1286-4153-95AA-40BB3E94D47A}"/>
    <cellStyle name="Summary Column Name TM1 - IBM Cognos" xfId="52" xr:uid="{21B478F4-0F2A-4E02-BAE1-485EE89F4A91}"/>
    <cellStyle name="Summary Row Name - IBM Cognos" xfId="53" xr:uid="{F5905036-CAB6-4124-BC1B-39B96B3F7A53}"/>
    <cellStyle name="Summary Row Name TM1 - IBM Cognos" xfId="54" xr:uid="{0691A7F2-4411-4C75-9558-71E5B2A976E9}"/>
    <cellStyle name="Unsaved Change - IBM Cognos" xfId="55" xr:uid="{02617221-9087-4BBD-B7AC-B754E4A3163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491CC5-7CF9-4AC0-99CC-E5EC8DE8A2E1}">
  <dimension ref="B1:B86"/>
  <sheetViews>
    <sheetView workbookViewId="0"/>
  </sheetViews>
  <sheetFormatPr defaultRowHeight="15" x14ac:dyDescent="0.25"/>
  <sheetData>
    <row r="1" spans="2:2" x14ac:dyDescent="0.25">
      <c r="B1" s="4" t="s">
        <v>122</v>
      </c>
    </row>
    <row r="2" spans="2:2" x14ac:dyDescent="0.25">
      <c r="B2" s="4" t="s">
        <v>18</v>
      </c>
    </row>
    <row r="3" spans="2:2" x14ac:dyDescent="0.25">
      <c r="B3" s="4" t="s">
        <v>19</v>
      </c>
    </row>
    <row r="4" spans="2:2" x14ac:dyDescent="0.25">
      <c r="B4" s="4" t="s">
        <v>20</v>
      </c>
    </row>
    <row r="5" spans="2:2" x14ac:dyDescent="0.25">
      <c r="B5" s="4" t="s">
        <v>21</v>
      </c>
    </row>
    <row r="6" spans="2:2" x14ac:dyDescent="0.25">
      <c r="B6" s="4" t="s">
        <v>22</v>
      </c>
    </row>
    <row r="7" spans="2:2" x14ac:dyDescent="0.25">
      <c r="B7" s="4" t="s">
        <v>23</v>
      </c>
    </row>
    <row r="8" spans="2:2" x14ac:dyDescent="0.25">
      <c r="B8" s="4" t="s">
        <v>24</v>
      </c>
    </row>
    <row r="9" spans="2:2" x14ac:dyDescent="0.25">
      <c r="B9" s="4" t="s">
        <v>25</v>
      </c>
    </row>
    <row r="10" spans="2:2" x14ac:dyDescent="0.25">
      <c r="B10" s="4" t="s">
        <v>26</v>
      </c>
    </row>
    <row r="11" spans="2:2" x14ac:dyDescent="0.25">
      <c r="B11" s="4" t="s">
        <v>27</v>
      </c>
    </row>
    <row r="12" spans="2:2" x14ac:dyDescent="0.25">
      <c r="B12" s="4" t="s">
        <v>28</v>
      </c>
    </row>
    <row r="13" spans="2:2" x14ac:dyDescent="0.25">
      <c r="B13" s="4" t="s">
        <v>29</v>
      </c>
    </row>
    <row r="14" spans="2:2" x14ac:dyDescent="0.25">
      <c r="B14" s="4" t="s">
        <v>30</v>
      </c>
    </row>
    <row r="15" spans="2:2" x14ac:dyDescent="0.25">
      <c r="B15" s="4" t="s">
        <v>31</v>
      </c>
    </row>
    <row r="16" spans="2:2" x14ac:dyDescent="0.25">
      <c r="B16" s="4" t="s">
        <v>32</v>
      </c>
    </row>
    <row r="17" spans="2:2" x14ac:dyDescent="0.25">
      <c r="B17" s="4" t="s">
        <v>33</v>
      </c>
    </row>
    <row r="18" spans="2:2" x14ac:dyDescent="0.25">
      <c r="B18" s="4" t="s">
        <v>34</v>
      </c>
    </row>
    <row r="19" spans="2:2" x14ac:dyDescent="0.25">
      <c r="B19" s="4" t="s">
        <v>35</v>
      </c>
    </row>
    <row r="20" spans="2:2" x14ac:dyDescent="0.25">
      <c r="B20" s="4" t="s">
        <v>36</v>
      </c>
    </row>
    <row r="21" spans="2:2" x14ac:dyDescent="0.25">
      <c r="B21" s="4" t="s">
        <v>37</v>
      </c>
    </row>
    <row r="22" spans="2:2" x14ac:dyDescent="0.25">
      <c r="B22" s="4" t="s">
        <v>38</v>
      </c>
    </row>
    <row r="23" spans="2:2" x14ac:dyDescent="0.25">
      <c r="B23" s="4" t="s">
        <v>39</v>
      </c>
    </row>
    <row r="24" spans="2:2" x14ac:dyDescent="0.25">
      <c r="B24" s="4" t="s">
        <v>40</v>
      </c>
    </row>
    <row r="25" spans="2:2" x14ac:dyDescent="0.25">
      <c r="B25" s="4" t="s">
        <v>41</v>
      </c>
    </row>
    <row r="26" spans="2:2" x14ac:dyDescent="0.25">
      <c r="B26" s="4" t="s">
        <v>42</v>
      </c>
    </row>
    <row r="27" spans="2:2" x14ac:dyDescent="0.25">
      <c r="B27" s="4" t="s">
        <v>43</v>
      </c>
    </row>
    <row r="28" spans="2:2" x14ac:dyDescent="0.25">
      <c r="B28" s="4" t="s">
        <v>44</v>
      </c>
    </row>
    <row r="29" spans="2:2" x14ac:dyDescent="0.25">
      <c r="B29" s="4" t="s">
        <v>45</v>
      </c>
    </row>
    <row r="30" spans="2:2" x14ac:dyDescent="0.25">
      <c r="B30" s="4" t="s">
        <v>46</v>
      </c>
    </row>
    <row r="31" spans="2:2" x14ac:dyDescent="0.25">
      <c r="B31" s="4" t="s">
        <v>47</v>
      </c>
    </row>
    <row r="32" spans="2:2" x14ac:dyDescent="0.25">
      <c r="B32" s="4" t="s">
        <v>48</v>
      </c>
    </row>
    <row r="33" spans="2:2" x14ac:dyDescent="0.25">
      <c r="B33" s="4" t="s">
        <v>49</v>
      </c>
    </row>
    <row r="34" spans="2:2" x14ac:dyDescent="0.25">
      <c r="B34" s="4" t="s">
        <v>50</v>
      </c>
    </row>
    <row r="35" spans="2:2" x14ac:dyDescent="0.25">
      <c r="B35" s="4" t="s">
        <v>51</v>
      </c>
    </row>
    <row r="36" spans="2:2" x14ac:dyDescent="0.25">
      <c r="B36" s="4" t="s">
        <v>52</v>
      </c>
    </row>
    <row r="37" spans="2:2" x14ac:dyDescent="0.25">
      <c r="B37" s="4" t="s">
        <v>53</v>
      </c>
    </row>
    <row r="38" spans="2:2" x14ac:dyDescent="0.25">
      <c r="B38" s="4" t="s">
        <v>54</v>
      </c>
    </row>
    <row r="39" spans="2:2" x14ac:dyDescent="0.25">
      <c r="B39" s="4" t="s">
        <v>55</v>
      </c>
    </row>
    <row r="40" spans="2:2" x14ac:dyDescent="0.25">
      <c r="B40" s="4" t="s">
        <v>56</v>
      </c>
    </row>
    <row r="41" spans="2:2" x14ac:dyDescent="0.25">
      <c r="B41" s="4" t="s">
        <v>57</v>
      </c>
    </row>
    <row r="42" spans="2:2" x14ac:dyDescent="0.25">
      <c r="B42" s="4" t="s">
        <v>58</v>
      </c>
    </row>
    <row r="43" spans="2:2" x14ac:dyDescent="0.25">
      <c r="B43" s="4" t="s">
        <v>59</v>
      </c>
    </row>
    <row r="44" spans="2:2" x14ac:dyDescent="0.25">
      <c r="B44" s="4" t="s">
        <v>60</v>
      </c>
    </row>
    <row r="45" spans="2:2" x14ac:dyDescent="0.25">
      <c r="B45" s="4" t="s">
        <v>61</v>
      </c>
    </row>
    <row r="46" spans="2:2" x14ac:dyDescent="0.25">
      <c r="B46" s="4" t="s">
        <v>62</v>
      </c>
    </row>
    <row r="47" spans="2:2" x14ac:dyDescent="0.25">
      <c r="B47" s="4" t="s">
        <v>63</v>
      </c>
    </row>
    <row r="48" spans="2:2" x14ac:dyDescent="0.25">
      <c r="B48" s="4" t="s">
        <v>64</v>
      </c>
    </row>
    <row r="49" spans="2:2" x14ac:dyDescent="0.25">
      <c r="B49" s="4" t="s">
        <v>65</v>
      </c>
    </row>
    <row r="50" spans="2:2" x14ac:dyDescent="0.25">
      <c r="B50" s="4" t="s">
        <v>66</v>
      </c>
    </row>
    <row r="51" spans="2:2" x14ac:dyDescent="0.25">
      <c r="B51" s="4" t="s">
        <v>67</v>
      </c>
    </row>
    <row r="52" spans="2:2" x14ac:dyDescent="0.25">
      <c r="B52" s="4" t="s">
        <v>68</v>
      </c>
    </row>
    <row r="53" spans="2:2" x14ac:dyDescent="0.25">
      <c r="B53" s="4" t="s">
        <v>69</v>
      </c>
    </row>
    <row r="54" spans="2:2" x14ac:dyDescent="0.25">
      <c r="B54" s="4" t="s">
        <v>70</v>
      </c>
    </row>
    <row r="55" spans="2:2" x14ac:dyDescent="0.25">
      <c r="B55" s="4" t="s">
        <v>71</v>
      </c>
    </row>
    <row r="56" spans="2:2" x14ac:dyDescent="0.25">
      <c r="B56" s="4" t="s">
        <v>72</v>
      </c>
    </row>
    <row r="57" spans="2:2" x14ac:dyDescent="0.25">
      <c r="B57" s="4" t="s">
        <v>73</v>
      </c>
    </row>
    <row r="58" spans="2:2" x14ac:dyDescent="0.25">
      <c r="B58" s="4" t="s">
        <v>74</v>
      </c>
    </row>
    <row r="59" spans="2:2" x14ac:dyDescent="0.25">
      <c r="B59" s="4" t="s">
        <v>75</v>
      </c>
    </row>
    <row r="60" spans="2:2" x14ac:dyDescent="0.25">
      <c r="B60" s="4" t="s">
        <v>76</v>
      </c>
    </row>
    <row r="61" spans="2:2" x14ac:dyDescent="0.25">
      <c r="B61" s="4" t="s">
        <v>77</v>
      </c>
    </row>
    <row r="62" spans="2:2" x14ac:dyDescent="0.25">
      <c r="B62" s="4" t="s">
        <v>78</v>
      </c>
    </row>
    <row r="63" spans="2:2" x14ac:dyDescent="0.25">
      <c r="B63" s="4" t="s">
        <v>79</v>
      </c>
    </row>
    <row r="64" spans="2:2" x14ac:dyDescent="0.25">
      <c r="B64" s="4" t="s">
        <v>80</v>
      </c>
    </row>
    <row r="65" spans="2:2" x14ac:dyDescent="0.25">
      <c r="B65" s="4" t="s">
        <v>81</v>
      </c>
    </row>
    <row r="66" spans="2:2" x14ac:dyDescent="0.25">
      <c r="B66" s="4" t="s">
        <v>82</v>
      </c>
    </row>
    <row r="67" spans="2:2" x14ac:dyDescent="0.25">
      <c r="B67" s="4" t="s">
        <v>83</v>
      </c>
    </row>
    <row r="68" spans="2:2" x14ac:dyDescent="0.25">
      <c r="B68" s="4" t="s">
        <v>84</v>
      </c>
    </row>
    <row r="69" spans="2:2" x14ac:dyDescent="0.25">
      <c r="B69" s="4" t="s">
        <v>85</v>
      </c>
    </row>
    <row r="70" spans="2:2" x14ac:dyDescent="0.25">
      <c r="B70" s="4" t="s">
        <v>86</v>
      </c>
    </row>
    <row r="71" spans="2:2" x14ac:dyDescent="0.25">
      <c r="B71" s="4" t="s">
        <v>87</v>
      </c>
    </row>
    <row r="72" spans="2:2" x14ac:dyDescent="0.25">
      <c r="B72" s="4" t="s">
        <v>88</v>
      </c>
    </row>
    <row r="73" spans="2:2" x14ac:dyDescent="0.25">
      <c r="B73" s="4" t="s">
        <v>89</v>
      </c>
    </row>
    <row r="74" spans="2:2" x14ac:dyDescent="0.25">
      <c r="B74" s="4" t="s">
        <v>90</v>
      </c>
    </row>
    <row r="75" spans="2:2" x14ac:dyDescent="0.25">
      <c r="B75" s="4" t="s">
        <v>91</v>
      </c>
    </row>
    <row r="76" spans="2:2" x14ac:dyDescent="0.25">
      <c r="B76" s="4" t="s">
        <v>92</v>
      </c>
    </row>
    <row r="77" spans="2:2" x14ac:dyDescent="0.25">
      <c r="B77" s="4" t="s">
        <v>93</v>
      </c>
    </row>
    <row r="78" spans="2:2" x14ac:dyDescent="0.25">
      <c r="B78" s="4" t="s">
        <v>94</v>
      </c>
    </row>
    <row r="79" spans="2:2" x14ac:dyDescent="0.25">
      <c r="B79" s="4" t="s">
        <v>95</v>
      </c>
    </row>
    <row r="80" spans="2:2" x14ac:dyDescent="0.25">
      <c r="B80" s="4" t="s">
        <v>96</v>
      </c>
    </row>
    <row r="81" spans="2:2" x14ac:dyDescent="0.25">
      <c r="B81" s="4" t="s">
        <v>97</v>
      </c>
    </row>
    <row r="82" spans="2:2" x14ac:dyDescent="0.25">
      <c r="B82" s="4" t="s">
        <v>98</v>
      </c>
    </row>
    <row r="83" spans="2:2" x14ac:dyDescent="0.25">
      <c r="B83" s="4" t="s">
        <v>99</v>
      </c>
    </row>
    <row r="84" spans="2:2" x14ac:dyDescent="0.25">
      <c r="B84" s="4" t="s">
        <v>100</v>
      </c>
    </row>
    <row r="85" spans="2:2" x14ac:dyDescent="0.25">
      <c r="B85" s="4" t="s">
        <v>101</v>
      </c>
    </row>
    <row r="86" spans="2:2" x14ac:dyDescent="0.25">
      <c r="B86" s="4" t="s">
        <v>102</v>
      </c>
    </row>
  </sheetData>
  <pageMargins left="0.7" right="0.7" top="0.75" bottom="0.75" header="0.3" footer="0.3"/>
  <customProperties>
    <customPr name="CafeStyleVersion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D5B4A-E79E-420B-98C5-95BA449CDEF5}">
  <dimension ref="B1:R31"/>
  <sheetViews>
    <sheetView showGridLines="0" tabSelected="1" workbookViewId="0"/>
  </sheetViews>
  <sheetFormatPr defaultRowHeight="15" x14ac:dyDescent="0.25"/>
  <cols>
    <col min="1" max="1" width="2" customWidth="1"/>
    <col min="2" max="2" width="43.42578125" customWidth="1"/>
    <col min="3" max="9" width="11.140625" customWidth="1"/>
    <col min="10" max="10" width="4" customWidth="1"/>
    <col min="11" max="17" width="11.140625" customWidth="1"/>
  </cols>
  <sheetData>
    <row r="1" spans="2:17" ht="26.25" x14ac:dyDescent="0.4">
      <c r="B1" s="11" t="s">
        <v>116</v>
      </c>
    </row>
    <row r="3" spans="2:17" hidden="1" x14ac:dyDescent="0.25">
      <c r="B3" s="2" t="str">
        <f>_xll.VIEW("Financials:Financials","!",$C$4,"!",$C$6,"!",$C$8,$C$7,$C$5)</f>
        <v>Financials:Financials</v>
      </c>
      <c r="C3" s="1"/>
    </row>
    <row r="4" spans="2:17" x14ac:dyDescent="0.25">
      <c r="B4" s="12" t="s">
        <v>104</v>
      </c>
      <c r="C4" s="15" t="str">
        <f>_xll.SUBNM("Financials:Period","All Leaves","2030 Feb","Caption")</f>
        <v>2030 Feb</v>
      </c>
      <c r="D4" s="14"/>
    </row>
    <row r="5" spans="2:17" hidden="1" x14ac:dyDescent="0.25">
      <c r="B5" s="3" t="s">
        <v>0</v>
      </c>
      <c r="C5" s="6" t="str">
        <f>_xll.SUBNM("Financials:Measures Financials","","Reporting Signage")</f>
        <v>Reporting Amount</v>
      </c>
    </row>
    <row r="6" spans="2:17" hidden="1" x14ac:dyDescent="0.25">
      <c r="B6" s="3" t="s">
        <v>1</v>
      </c>
      <c r="C6" s="6" t="str">
        <f>_xll.SUBNM("Financials:Currency","","Local Currency")</f>
        <v>LC</v>
      </c>
    </row>
    <row r="7" spans="2:17" hidden="1" x14ac:dyDescent="0.25">
      <c r="B7" s="3" t="s">
        <v>2</v>
      </c>
      <c r="C7" s="6" t="str">
        <f>_xll.SUBNM("Financials:Cost Centre","","CC0000 - All Cost Centres")</f>
        <v>CC0000</v>
      </c>
    </row>
    <row r="8" spans="2:17" x14ac:dyDescent="0.25">
      <c r="B8" s="3" t="s">
        <v>3</v>
      </c>
      <c r="C8" s="16" t="str">
        <f>_xll.SUBNM("Financials:Company","All Members","ME0000 - Management Structure","Caption")</f>
        <v>ME0000 - Management Structure</v>
      </c>
      <c r="D8" s="14"/>
      <c r="J8" s="14"/>
    </row>
    <row r="9" spans="2:17" x14ac:dyDescent="0.25">
      <c r="B9" s="12"/>
      <c r="C9" s="13"/>
      <c r="D9" s="14"/>
      <c r="J9" s="14"/>
    </row>
    <row r="10" spans="2:17" x14ac:dyDescent="0.25">
      <c r="B10" s="12"/>
      <c r="C10" s="18" t="s">
        <v>117</v>
      </c>
      <c r="D10" s="18"/>
      <c r="E10" s="18"/>
      <c r="F10" s="18"/>
      <c r="G10" s="18"/>
      <c r="H10" s="18"/>
      <c r="I10" s="18"/>
      <c r="J10" s="24"/>
      <c r="K10" s="19" t="s">
        <v>121</v>
      </c>
      <c r="L10" s="19"/>
      <c r="M10" s="19"/>
      <c r="N10" s="19"/>
      <c r="O10" s="19"/>
      <c r="P10" s="19"/>
      <c r="Q10" s="19"/>
    </row>
    <row r="11" spans="2:17" x14ac:dyDescent="0.25">
      <c r="C11" s="20" t="s">
        <v>109</v>
      </c>
      <c r="D11" s="20" t="s">
        <v>110</v>
      </c>
      <c r="E11" s="20" t="s">
        <v>118</v>
      </c>
      <c r="F11" s="20" t="s">
        <v>119</v>
      </c>
      <c r="G11" s="20" t="s">
        <v>120</v>
      </c>
      <c r="H11" s="20" t="s">
        <v>124</v>
      </c>
      <c r="I11" s="20" t="s">
        <v>123</v>
      </c>
      <c r="J11" s="14"/>
      <c r="K11" s="20" t="s">
        <v>109</v>
      </c>
      <c r="L11" s="20" t="s">
        <v>110</v>
      </c>
      <c r="M11" s="20" t="s">
        <v>118</v>
      </c>
      <c r="N11" s="20" t="s">
        <v>119</v>
      </c>
      <c r="O11" s="20" t="s">
        <v>120</v>
      </c>
      <c r="P11" s="20" t="s">
        <v>124</v>
      </c>
      <c r="Q11" s="20" t="s">
        <v>123</v>
      </c>
    </row>
    <row r="12" spans="2:17" ht="15.75" hidden="1" thickBot="1" x14ac:dyDescent="0.3">
      <c r="B12" s="9"/>
      <c r="C12" s="17" t="s">
        <v>104</v>
      </c>
      <c r="D12" s="17" t="s">
        <v>104</v>
      </c>
      <c r="E12" s="17" t="s">
        <v>104</v>
      </c>
      <c r="F12" s="17" t="s">
        <v>104</v>
      </c>
      <c r="G12" s="17" t="s">
        <v>104</v>
      </c>
      <c r="H12" s="17" t="s">
        <v>105</v>
      </c>
      <c r="I12" s="21" t="s">
        <v>103</v>
      </c>
      <c r="J12" s="25"/>
      <c r="K12" s="23" t="s">
        <v>107</v>
      </c>
      <c r="L12" s="17" t="s">
        <v>107</v>
      </c>
      <c r="M12" s="17" t="s">
        <v>107</v>
      </c>
      <c r="N12" s="17" t="s">
        <v>107</v>
      </c>
      <c r="O12" s="17" t="s">
        <v>107</v>
      </c>
      <c r="P12" s="17" t="s">
        <v>108</v>
      </c>
      <c r="Q12" s="17" t="s">
        <v>106</v>
      </c>
    </row>
    <row r="13" spans="2:17" ht="15.75" hidden="1" thickBot="1" x14ac:dyDescent="0.3">
      <c r="B13" s="10"/>
      <c r="C13" s="5" t="s">
        <v>111</v>
      </c>
      <c r="D13" s="5" t="s">
        <v>112</v>
      </c>
      <c r="E13" s="5" t="s">
        <v>113</v>
      </c>
      <c r="F13" s="5" t="s">
        <v>114</v>
      </c>
      <c r="G13" s="5" t="s">
        <v>115</v>
      </c>
      <c r="H13" s="5" t="s">
        <v>111</v>
      </c>
      <c r="I13" s="22" t="s">
        <v>111</v>
      </c>
      <c r="J13" s="25"/>
      <c r="K13" s="27" t="s">
        <v>111</v>
      </c>
      <c r="L13" s="5" t="s">
        <v>112</v>
      </c>
      <c r="M13" s="5" t="s">
        <v>113</v>
      </c>
      <c r="N13" s="5" t="s">
        <v>114</v>
      </c>
      <c r="O13" s="5" t="s">
        <v>115</v>
      </c>
      <c r="P13" s="5" t="s">
        <v>111</v>
      </c>
      <c r="Q13" s="5" t="s">
        <v>111</v>
      </c>
    </row>
    <row r="14" spans="2:17" x14ac:dyDescent="0.25">
      <c r="B14" t="s">
        <v>4</v>
      </c>
      <c r="C14" s="7">
        <f>_xll.DBRW($B$3,C$12,$C$4,C$13,$C$6,$B14,$C$8,$C$7,$C$5)</f>
        <v>0</v>
      </c>
      <c r="D14" s="7">
        <f>_xll.DBRW($B$3,D$12,$C$4,D$13,$C$6,$B14,$C$8,$C$7,$C$5)</f>
        <v>0</v>
      </c>
      <c r="E14" s="7">
        <f>_xll.DBRW($B$3,E$12,$C$4,E$13,$C$6,$B14,$C$8,$C$7,$C$5)</f>
        <v>0</v>
      </c>
      <c r="F14" s="7">
        <f>_xll.DBRW($B$3,F$12,$C$4,F$13,$C$6,$B14,$C$8,$C$7,$C$5)</f>
        <v>0</v>
      </c>
      <c r="G14" s="7">
        <f>_xll.DBRW($B$3,G$12,$C$4,G$13,$C$6,$B14,$C$8,$C$7,$C$5)</f>
        <v>0</v>
      </c>
      <c r="H14" s="7">
        <f>_xll.DBRW($B$3,H$12,$C$4,H$13,$C$6,$B14,$C$8,$C$7,$C$5)</f>
        <v>0</v>
      </c>
      <c r="I14" s="7">
        <f>_xll.DBRW($B$3,I$12,$C$4,I$13,$C$6,$B14,$C$8,$C$7,$C$5)</f>
        <v>0</v>
      </c>
      <c r="J14" s="8"/>
      <c r="K14" s="26">
        <f>_xll.DBRW($B$3,K$12,$C$4,K$13,$C$6,$B14,$C$8,$C$7,$C$5)</f>
        <v>2410000</v>
      </c>
      <c r="L14" s="7">
        <f>_xll.DBRW($B$3,L$12,$C$4,L$13,$C$6,$B14,$C$8,$C$7,$C$5)</f>
        <v>0</v>
      </c>
      <c r="M14" s="7">
        <f>_xll.DBRW($B$3,M$12,$C$4,M$13,$C$6,$B14,$C$8,$C$7,$C$5)</f>
        <v>2410000</v>
      </c>
      <c r="N14" s="7">
        <f>_xll.DBRW($B$3,N$12,$C$4,N$13,$C$6,$B14,$C$8,$C$7,$C$5)</f>
        <v>2410000</v>
      </c>
      <c r="O14" s="7">
        <f>_xll.DBRW($B$3,O$12,$C$4,O$13,$C$6,$B14,$C$8,$C$7,$C$5)</f>
        <v>-2410000</v>
      </c>
      <c r="P14" s="7">
        <f>_xll.DBRW($B$3,P$12,$C$4,P$13,$C$6,$B14,$C$8,$C$7,$C$5)</f>
        <v>0</v>
      </c>
      <c r="Q14" s="7">
        <f>_xll.DBRW($B$3,Q$12,$C$4,Q$13,$C$6,$B14,$C$8,$C$7,$C$5)</f>
        <v>2410000</v>
      </c>
    </row>
    <row r="15" spans="2:17" x14ac:dyDescent="0.25">
      <c r="B15" t="s">
        <v>6</v>
      </c>
      <c r="C15" s="7">
        <f>_xll.DBRW($B$3,C$12,$C$4,C$13,$C$6,$B15,$C$8,$C$7,$C$5)</f>
        <v>0</v>
      </c>
      <c r="D15" s="7">
        <f>_xll.DBRW($B$3,D$12,$C$4,D$13,$C$6,$B15,$C$8,$C$7,$C$5)</f>
        <v>0</v>
      </c>
      <c r="E15" s="7">
        <f>_xll.DBRW($B$3,E$12,$C$4,E$13,$C$6,$B15,$C$8,$C$7,$C$5)</f>
        <v>0</v>
      </c>
      <c r="F15" s="7">
        <f>_xll.DBRW($B$3,F$12,$C$4,F$13,$C$6,$B15,$C$8,$C$7,$C$5)</f>
        <v>0</v>
      </c>
      <c r="G15" s="7">
        <f>_xll.DBRW($B$3,G$12,$C$4,G$13,$C$6,$B15,$C$8,$C$7,$C$5)</f>
        <v>0</v>
      </c>
      <c r="H15" s="7">
        <f>_xll.DBRW($B$3,H$12,$C$4,H$13,$C$6,$B15,$C$8,$C$7,$C$5)</f>
        <v>0</v>
      </c>
      <c r="I15" s="7">
        <f>_xll.DBRW($B$3,I$12,$C$4,I$13,$C$6,$B15,$C$8,$C$7,$C$5)</f>
        <v>0</v>
      </c>
      <c r="J15" s="8"/>
      <c r="K15" s="26">
        <f>_xll.DBRW($B$3,K$12,$C$4,K$13,$C$6,$B15,$C$8,$C$7,$C$5)</f>
        <v>-668000</v>
      </c>
      <c r="L15" s="7">
        <f>_xll.DBRW($B$3,L$12,$C$4,L$13,$C$6,$B15,$C$8,$C$7,$C$5)</f>
        <v>0</v>
      </c>
      <c r="M15" s="7">
        <f>_xll.DBRW($B$3,M$12,$C$4,M$13,$C$6,$B15,$C$8,$C$7,$C$5)</f>
        <v>-668000</v>
      </c>
      <c r="N15" s="7">
        <f>_xll.DBRW($B$3,N$12,$C$4,N$13,$C$6,$B15,$C$8,$C$7,$C$5)</f>
        <v>-668000</v>
      </c>
      <c r="O15" s="7">
        <f>_xll.DBRW($B$3,O$12,$C$4,O$13,$C$6,$B15,$C$8,$C$7,$C$5)</f>
        <v>668000</v>
      </c>
      <c r="P15" s="7">
        <f>_xll.DBRW($B$3,P$12,$C$4,P$13,$C$6,$B15,$C$8,$C$7,$C$5)</f>
        <v>0</v>
      </c>
      <c r="Q15" s="7">
        <f>_xll.DBRW($B$3,Q$12,$C$4,Q$13,$C$6,$B15,$C$8,$C$7,$C$5)</f>
        <v>-668000</v>
      </c>
    </row>
    <row r="16" spans="2:17" ht="15.75" thickBot="1" x14ac:dyDescent="0.3">
      <c r="B16" t="s">
        <v>7</v>
      </c>
      <c r="C16" s="7">
        <f>_xll.DBRW($B$3,C$12,$C$4,C$13,$C$6,$B16,$C$8,$C$7,$C$5)</f>
        <v>0</v>
      </c>
      <c r="D16" s="7">
        <f>_xll.DBRW($B$3,D$12,$C$4,D$13,$C$6,$B16,$C$8,$C$7,$C$5)</f>
        <v>0</v>
      </c>
      <c r="E16" s="7">
        <f>_xll.DBRW($B$3,E$12,$C$4,E$13,$C$6,$B16,$C$8,$C$7,$C$5)</f>
        <v>0</v>
      </c>
      <c r="F16" s="7">
        <f>_xll.DBRW($B$3,F$12,$C$4,F$13,$C$6,$B16,$C$8,$C$7,$C$5)</f>
        <v>0</v>
      </c>
      <c r="G16" s="7">
        <f>_xll.DBRW($B$3,G$12,$C$4,G$13,$C$6,$B16,$C$8,$C$7,$C$5)</f>
        <v>0</v>
      </c>
      <c r="H16" s="7">
        <f>_xll.DBRW($B$3,H$12,$C$4,H$13,$C$6,$B16,$C$8,$C$7,$C$5)</f>
        <v>0</v>
      </c>
      <c r="I16" s="7">
        <f>_xll.DBRW($B$3,I$12,$C$4,I$13,$C$6,$B16,$C$8,$C$7,$C$5)</f>
        <v>0</v>
      </c>
      <c r="J16" s="8"/>
      <c r="K16" s="26">
        <f>_xll.DBRW($B$3,K$12,$C$4,K$13,$C$6,$B16,$C$8,$C$7,$C$5)</f>
        <v>-20000</v>
      </c>
      <c r="L16" s="7">
        <f>_xll.DBRW($B$3,L$12,$C$4,L$13,$C$6,$B16,$C$8,$C$7,$C$5)</f>
        <v>0</v>
      </c>
      <c r="M16" s="7">
        <f>_xll.DBRW($B$3,M$12,$C$4,M$13,$C$6,$B16,$C$8,$C$7,$C$5)</f>
        <v>-20000</v>
      </c>
      <c r="N16" s="7">
        <f>_xll.DBRW($B$3,N$12,$C$4,N$13,$C$6,$B16,$C$8,$C$7,$C$5)</f>
        <v>-20000</v>
      </c>
      <c r="O16" s="7">
        <f>_xll.DBRW($B$3,O$12,$C$4,O$13,$C$6,$B16,$C$8,$C$7,$C$5)</f>
        <v>20000</v>
      </c>
      <c r="P16" s="7">
        <f>_xll.DBRW($B$3,P$12,$C$4,P$13,$C$6,$B16,$C$8,$C$7,$C$5)</f>
        <v>0</v>
      </c>
      <c r="Q16" s="7">
        <f>_xll.DBRW($B$3,Q$12,$C$4,Q$13,$C$6,$B16,$C$8,$C$7,$C$5)</f>
        <v>-20000</v>
      </c>
    </row>
    <row r="17" spans="2:18" ht="15.75" thickBot="1" x14ac:dyDescent="0.3">
      <c r="B17" s="28" t="s">
        <v>5</v>
      </c>
      <c r="C17" s="29">
        <f>_xll.DBRW($B$3,C$12,$C$4,C$13,$C$6,$B17,$C$8,$C$7,$C$5)</f>
        <v>0</v>
      </c>
      <c r="D17" s="29">
        <f>_xll.DBRW($B$3,D$12,$C$4,D$13,$C$6,$B17,$C$8,$C$7,$C$5)</f>
        <v>0</v>
      </c>
      <c r="E17" s="29">
        <f>_xll.DBRW($B$3,E$12,$C$4,E$13,$C$6,$B17,$C$8,$C$7,$C$5)</f>
        <v>0</v>
      </c>
      <c r="F17" s="29">
        <f>_xll.DBRW($B$3,F$12,$C$4,F$13,$C$6,$B17,$C$8,$C$7,$C$5)</f>
        <v>0</v>
      </c>
      <c r="G17" s="29">
        <f>_xll.DBRW($B$3,G$12,$C$4,G$13,$C$6,$B17,$C$8,$C$7,$C$5)</f>
        <v>0</v>
      </c>
      <c r="H17" s="29">
        <f>_xll.DBRW($B$3,H$12,$C$4,H$13,$C$6,$B17,$C$8,$C$7,$C$5)</f>
        <v>0</v>
      </c>
      <c r="I17" s="30">
        <f>_xll.DBRW($B$3,I$12,$C$4,I$13,$C$6,$B17,$C$8,$C$7,$C$5)</f>
        <v>0</v>
      </c>
      <c r="J17" s="8"/>
      <c r="K17" s="31">
        <f>_xll.DBRW($B$3,K$12,$C$4,K$13,$C$6,$B17,$C$8,$C$7,$C$5)</f>
        <v>1722000</v>
      </c>
      <c r="L17" s="29">
        <f>_xll.DBRW($B$3,L$12,$C$4,L$13,$C$6,$B17,$C$8,$C$7,$C$5)</f>
        <v>0</v>
      </c>
      <c r="M17" s="29">
        <f>_xll.DBRW($B$3,M$12,$C$4,M$13,$C$6,$B17,$C$8,$C$7,$C$5)</f>
        <v>1722000</v>
      </c>
      <c r="N17" s="29">
        <f>_xll.DBRW($B$3,N$12,$C$4,N$13,$C$6,$B17,$C$8,$C$7,$C$5)</f>
        <v>1722000</v>
      </c>
      <c r="O17" s="29">
        <f>_xll.DBRW($B$3,O$12,$C$4,O$13,$C$6,$B17,$C$8,$C$7,$C$5)</f>
        <v>-1722000</v>
      </c>
      <c r="P17" s="29">
        <f>_xll.DBRW($B$3,P$12,$C$4,P$13,$C$6,$B17,$C$8,$C$7,$C$5)</f>
        <v>0</v>
      </c>
      <c r="Q17" s="30">
        <f>_xll.DBRW($B$3,Q$12,$C$4,Q$13,$C$6,$B17,$C$8,$C$7,$C$5)</f>
        <v>1722000</v>
      </c>
    </row>
    <row r="18" spans="2:18" x14ac:dyDescent="0.25"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19" spans="2:18" x14ac:dyDescent="0.25">
      <c r="B19" t="s">
        <v>9</v>
      </c>
      <c r="C19" s="7">
        <f>_xll.DBRW($B$3,C$12,$C$4,C$13,$C$6,$B19,$C$8,$C$7,$C$5)</f>
        <v>0</v>
      </c>
      <c r="D19" s="7">
        <f>_xll.DBRW($B$3,D$12,$C$4,D$13,$C$6,$B19,$C$8,$C$7,$C$5)</f>
        <v>0</v>
      </c>
      <c r="E19" s="7">
        <f>_xll.DBRW($B$3,E$12,$C$4,E$13,$C$6,$B19,$C$8,$C$7,$C$5)</f>
        <v>0</v>
      </c>
      <c r="F19" s="7">
        <f>_xll.DBRW($B$3,F$12,$C$4,F$13,$C$6,$B19,$C$8,$C$7,$C$5)</f>
        <v>0</v>
      </c>
      <c r="G19" s="7">
        <f>_xll.DBRW($B$3,G$12,$C$4,G$13,$C$6,$B19,$C$8,$C$7,$C$5)</f>
        <v>0</v>
      </c>
      <c r="H19" s="7">
        <f>_xll.DBRW($B$3,H$12,$C$4,H$13,$C$6,$B19,$C$8,$C$7,$C$5)</f>
        <v>0</v>
      </c>
      <c r="I19" s="7">
        <f>_xll.DBRW($B$3,I$12,$C$4,I$13,$C$6,$B19,$C$8,$C$7,$C$5)</f>
        <v>0</v>
      </c>
      <c r="J19" s="8"/>
      <c r="K19" s="26">
        <f>_xll.DBRW($B$3,K$12,$C$4,K$13,$C$6,$B19,$C$8,$C$7,$C$5)</f>
        <v>20000</v>
      </c>
      <c r="L19" s="7">
        <f>_xll.DBRW($B$3,L$12,$C$4,L$13,$C$6,$B19,$C$8,$C$7,$C$5)</f>
        <v>0</v>
      </c>
      <c r="M19" s="7">
        <f>_xll.DBRW($B$3,M$12,$C$4,M$13,$C$6,$B19,$C$8,$C$7,$C$5)</f>
        <v>20000</v>
      </c>
      <c r="N19" s="7">
        <f>_xll.DBRW($B$3,N$12,$C$4,N$13,$C$6,$B19,$C$8,$C$7,$C$5)</f>
        <v>20000</v>
      </c>
      <c r="O19" s="7">
        <f>_xll.DBRW($B$3,O$12,$C$4,O$13,$C$6,$B19,$C$8,$C$7,$C$5)</f>
        <v>-20000</v>
      </c>
      <c r="P19" s="7">
        <f>_xll.DBRW($B$3,P$12,$C$4,P$13,$C$6,$B19,$C$8,$C$7,$C$5)</f>
        <v>0</v>
      </c>
      <c r="Q19" s="7">
        <f>_xll.DBRW($B$3,Q$12,$C$4,Q$13,$C$6,$B19,$C$8,$C$7,$C$5)</f>
        <v>20000</v>
      </c>
    </row>
    <row r="20" spans="2:18" x14ac:dyDescent="0.25">
      <c r="B20" t="s">
        <v>8</v>
      </c>
      <c r="C20" s="7">
        <f>_xll.DBRW($B$3,C$12,$C$4,C$13,$C$6,$B20,$C$8,$C$7,$C$5)</f>
        <v>0</v>
      </c>
      <c r="D20" s="7">
        <f>_xll.DBRW($B$3,D$12,$C$4,D$13,$C$6,$B20,$C$8,$C$7,$C$5)</f>
        <v>0</v>
      </c>
      <c r="E20" s="7">
        <f>_xll.DBRW($B$3,E$12,$C$4,E$13,$C$6,$B20,$C$8,$C$7,$C$5)</f>
        <v>0</v>
      </c>
      <c r="F20" s="7">
        <f>_xll.DBRW($B$3,F$12,$C$4,F$13,$C$6,$B20,$C$8,$C$7,$C$5)</f>
        <v>0</v>
      </c>
      <c r="G20" s="7">
        <f>_xll.DBRW($B$3,G$12,$C$4,G$13,$C$6,$B20,$C$8,$C$7,$C$5)</f>
        <v>0</v>
      </c>
      <c r="H20" s="7">
        <f>_xll.DBRW($B$3,H$12,$C$4,H$13,$C$6,$B20,$C$8,$C$7,$C$5)</f>
        <v>0</v>
      </c>
      <c r="I20" s="7">
        <f>_xll.DBRW($B$3,I$12,$C$4,I$13,$C$6,$B20,$C$8,$C$7,$C$5)</f>
        <v>0</v>
      </c>
      <c r="J20" s="8"/>
      <c r="K20" s="26">
        <f>_xll.DBRW($B$3,K$12,$C$4,K$13,$C$6,$B20,$C$8,$C$7,$C$5)</f>
        <v>1742000</v>
      </c>
      <c r="L20" s="7">
        <f>_xll.DBRW($B$3,L$12,$C$4,L$13,$C$6,$B20,$C$8,$C$7,$C$5)</f>
        <v>0</v>
      </c>
      <c r="M20" s="7">
        <f>_xll.DBRW($B$3,M$12,$C$4,M$13,$C$6,$B20,$C$8,$C$7,$C$5)</f>
        <v>1742000</v>
      </c>
      <c r="N20" s="7">
        <f>_xll.DBRW($B$3,N$12,$C$4,N$13,$C$6,$B20,$C$8,$C$7,$C$5)</f>
        <v>1742000</v>
      </c>
      <c r="O20" s="7">
        <f>_xll.DBRW($B$3,O$12,$C$4,O$13,$C$6,$B20,$C$8,$C$7,$C$5)</f>
        <v>-1742000</v>
      </c>
      <c r="P20" s="7">
        <f>_xll.DBRW($B$3,P$12,$C$4,P$13,$C$6,$B20,$C$8,$C$7,$C$5)</f>
        <v>0</v>
      </c>
      <c r="Q20" s="7">
        <f>_xll.DBRW($B$3,Q$12,$C$4,Q$13,$C$6,$B20,$C$8,$C$7,$C$5)</f>
        <v>1742000</v>
      </c>
    </row>
    <row r="21" spans="2:18" x14ac:dyDescent="0.25">
      <c r="B21" t="s">
        <v>10</v>
      </c>
      <c r="C21" s="7">
        <f>_xll.DBRW($B$3,C$12,$C$4,C$13,$C$6,$B21,$C$8,$C$7,$C$5)</f>
        <v>0</v>
      </c>
      <c r="D21" s="7">
        <f>_xll.DBRW($B$3,D$12,$C$4,D$13,$C$6,$B21,$C$8,$C$7,$C$5)</f>
        <v>0</v>
      </c>
      <c r="E21" s="7">
        <f>_xll.DBRW($B$3,E$12,$C$4,E$13,$C$6,$B21,$C$8,$C$7,$C$5)</f>
        <v>0</v>
      </c>
      <c r="F21" s="7">
        <f>_xll.DBRW($B$3,F$12,$C$4,F$13,$C$6,$B21,$C$8,$C$7,$C$5)</f>
        <v>0</v>
      </c>
      <c r="G21" s="7">
        <f>_xll.DBRW($B$3,G$12,$C$4,G$13,$C$6,$B21,$C$8,$C$7,$C$5)</f>
        <v>0</v>
      </c>
      <c r="H21" s="7">
        <f>_xll.DBRW($B$3,H$12,$C$4,H$13,$C$6,$B21,$C$8,$C$7,$C$5)</f>
        <v>0</v>
      </c>
      <c r="I21" s="7">
        <f>_xll.DBRW($B$3,I$12,$C$4,I$13,$C$6,$B21,$C$8,$C$7,$C$5)</f>
        <v>0</v>
      </c>
      <c r="J21" s="8"/>
      <c r="K21" s="26">
        <f>_xll.DBRW($B$3,K$12,$C$4,K$13,$C$6,$B21,$C$8,$C$7,$C$5)</f>
        <v>40000</v>
      </c>
      <c r="L21" s="7">
        <f>_xll.DBRW($B$3,L$12,$C$4,L$13,$C$6,$B21,$C$8,$C$7,$C$5)</f>
        <v>0</v>
      </c>
      <c r="M21" s="7">
        <f>_xll.DBRW($B$3,M$12,$C$4,M$13,$C$6,$B21,$C$8,$C$7,$C$5)</f>
        <v>40000</v>
      </c>
      <c r="N21" s="7">
        <f>_xll.DBRW($B$3,N$12,$C$4,N$13,$C$6,$B21,$C$8,$C$7,$C$5)</f>
        <v>40000</v>
      </c>
      <c r="O21" s="7">
        <f>_xll.DBRW($B$3,O$12,$C$4,O$13,$C$6,$B21,$C$8,$C$7,$C$5)</f>
        <v>-40000</v>
      </c>
      <c r="P21" s="7">
        <f>_xll.DBRW($B$3,P$12,$C$4,P$13,$C$6,$B21,$C$8,$C$7,$C$5)</f>
        <v>0</v>
      </c>
      <c r="Q21" s="7">
        <f>_xll.DBRW($B$3,Q$12,$C$4,Q$13,$C$6,$B21,$C$8,$C$7,$C$5)</f>
        <v>40000</v>
      </c>
    </row>
    <row r="22" spans="2:18" x14ac:dyDescent="0.25">
      <c r="B22" t="s">
        <v>11</v>
      </c>
      <c r="C22" s="7">
        <f>_xll.DBRW($B$3,C$12,$C$4,C$13,$C$6,$B22,$C$8,$C$7,$C$5)</f>
        <v>30000</v>
      </c>
      <c r="D22" s="7">
        <f>_xll.DBRW($B$3,D$12,$C$4,D$13,$C$6,$B22,$C$8,$C$7,$C$5)</f>
        <v>0</v>
      </c>
      <c r="E22" s="7">
        <f>_xll.DBRW($B$3,E$12,$C$4,E$13,$C$6,$B22,$C$8,$C$7,$C$5)</f>
        <v>30000</v>
      </c>
      <c r="F22" s="7">
        <f>_xll.DBRW($B$3,F$12,$C$4,F$13,$C$6,$B22,$C$8,$C$7,$C$5)</f>
        <v>30000</v>
      </c>
      <c r="G22" s="7">
        <f>_xll.DBRW($B$3,G$12,$C$4,G$13,$C$6,$B22,$C$8,$C$7,$C$5)</f>
        <v>-30000</v>
      </c>
      <c r="H22" s="7">
        <f>_xll.DBRW($B$3,H$12,$C$4,H$13,$C$6,$B22,$C$8,$C$7,$C$5)</f>
        <v>0</v>
      </c>
      <c r="I22" s="7">
        <f>_xll.DBRW($B$3,I$12,$C$4,I$13,$C$6,$B22,$C$8,$C$7,$C$5)</f>
        <v>30000</v>
      </c>
      <c r="J22" s="8"/>
      <c r="K22" s="26">
        <f>_xll.DBRW($B$3,K$12,$C$4,K$13,$C$6,$B22,$C$8,$C$7,$C$5)</f>
        <v>30000</v>
      </c>
      <c r="L22" s="7">
        <f>_xll.DBRW($B$3,L$12,$C$4,L$13,$C$6,$B22,$C$8,$C$7,$C$5)</f>
        <v>0</v>
      </c>
      <c r="M22" s="7">
        <f>_xll.DBRW($B$3,M$12,$C$4,M$13,$C$6,$B22,$C$8,$C$7,$C$5)</f>
        <v>30000</v>
      </c>
      <c r="N22" s="7">
        <f>_xll.DBRW($B$3,N$12,$C$4,N$13,$C$6,$B22,$C$8,$C$7,$C$5)</f>
        <v>30000</v>
      </c>
      <c r="O22" s="7">
        <f>_xll.DBRW($B$3,O$12,$C$4,O$13,$C$6,$B22,$C$8,$C$7,$C$5)</f>
        <v>-30000</v>
      </c>
      <c r="P22" s="7">
        <f>_xll.DBRW($B$3,P$12,$C$4,P$13,$C$6,$B22,$C$8,$C$7,$C$5)</f>
        <v>0</v>
      </c>
      <c r="Q22" s="7">
        <f>_xll.DBRW($B$3,Q$12,$C$4,Q$13,$C$6,$B22,$C$8,$C$7,$C$5)</f>
        <v>30000</v>
      </c>
    </row>
    <row r="23" spans="2:18" ht="15.75" thickBot="1" x14ac:dyDescent="0.3">
      <c r="B23" t="s">
        <v>12</v>
      </c>
      <c r="C23" s="7">
        <f>_xll.DBRW($B$3,C$12,$C$4,C$13,$C$6,$B23,$C$8,$C$7,$C$5)</f>
        <v>0</v>
      </c>
      <c r="D23" s="7">
        <f>_xll.DBRW($B$3,D$12,$C$4,D$13,$C$6,$B23,$C$8,$C$7,$C$5)</f>
        <v>0</v>
      </c>
      <c r="E23" s="7">
        <f>_xll.DBRW($B$3,E$12,$C$4,E$13,$C$6,$B23,$C$8,$C$7,$C$5)</f>
        <v>0</v>
      </c>
      <c r="F23" s="7">
        <f>_xll.DBRW($B$3,F$12,$C$4,F$13,$C$6,$B23,$C$8,$C$7,$C$5)</f>
        <v>0</v>
      </c>
      <c r="G23" s="7">
        <f>_xll.DBRW($B$3,G$12,$C$4,G$13,$C$6,$B23,$C$8,$C$7,$C$5)</f>
        <v>0</v>
      </c>
      <c r="H23" s="7">
        <f>_xll.DBRW($B$3,H$12,$C$4,H$13,$C$6,$B23,$C$8,$C$7,$C$5)</f>
        <v>0</v>
      </c>
      <c r="I23" s="7">
        <f>_xll.DBRW($B$3,I$12,$C$4,I$13,$C$6,$B23,$C$8,$C$7,$C$5)</f>
        <v>0</v>
      </c>
      <c r="J23" s="8"/>
      <c r="K23" s="26">
        <f>_xll.DBRW($B$3,K$12,$C$4,K$13,$C$6,$B23,$C$8,$C$7,$C$5)</f>
        <v>40000</v>
      </c>
      <c r="L23" s="7">
        <f>_xll.DBRW($B$3,L$12,$C$4,L$13,$C$6,$B23,$C$8,$C$7,$C$5)</f>
        <v>0</v>
      </c>
      <c r="M23" s="7">
        <f>_xll.DBRW($B$3,M$12,$C$4,M$13,$C$6,$B23,$C$8,$C$7,$C$5)</f>
        <v>40000</v>
      </c>
      <c r="N23" s="7">
        <f>_xll.DBRW($B$3,N$12,$C$4,N$13,$C$6,$B23,$C$8,$C$7,$C$5)</f>
        <v>40000</v>
      </c>
      <c r="O23" s="7">
        <f>_xll.DBRW($B$3,O$12,$C$4,O$13,$C$6,$B23,$C$8,$C$7,$C$5)</f>
        <v>-40000</v>
      </c>
      <c r="P23" s="7">
        <f>_xll.DBRW($B$3,P$12,$C$4,P$13,$C$6,$B23,$C$8,$C$7,$C$5)</f>
        <v>0</v>
      </c>
      <c r="Q23" s="7">
        <f>_xll.DBRW($B$3,Q$12,$C$4,Q$13,$C$6,$B23,$C$8,$C$7,$C$5)</f>
        <v>40000</v>
      </c>
    </row>
    <row r="24" spans="2:18" ht="15.75" thickBot="1" x14ac:dyDescent="0.3">
      <c r="B24" s="28" t="s">
        <v>13</v>
      </c>
      <c r="C24" s="29">
        <f>_xll.DBRW($B$3,C$12,$C$4,C$13,$C$6,$B24,$C$8,$C$7,$C$5)</f>
        <v>30000</v>
      </c>
      <c r="D24" s="29">
        <f>_xll.DBRW($B$3,D$12,$C$4,D$13,$C$6,$B24,$C$8,$C$7,$C$5)</f>
        <v>0</v>
      </c>
      <c r="E24" s="29">
        <f>_xll.DBRW($B$3,E$12,$C$4,E$13,$C$6,$B24,$C$8,$C$7,$C$5)</f>
        <v>30000</v>
      </c>
      <c r="F24" s="29">
        <f>_xll.DBRW($B$3,F$12,$C$4,F$13,$C$6,$B24,$C$8,$C$7,$C$5)</f>
        <v>30000</v>
      </c>
      <c r="G24" s="29">
        <f>_xll.DBRW($B$3,G$12,$C$4,G$13,$C$6,$B24,$C$8,$C$7,$C$5)</f>
        <v>-30000</v>
      </c>
      <c r="H24" s="29">
        <f>_xll.DBRW($B$3,H$12,$C$4,H$13,$C$6,$B24,$C$8,$C$7,$C$5)</f>
        <v>0</v>
      </c>
      <c r="I24" s="30">
        <f>_xll.DBRW($B$3,I$12,$C$4,I$13,$C$6,$B24,$C$8,$C$7,$C$5)</f>
        <v>30000</v>
      </c>
      <c r="J24" s="8"/>
      <c r="K24" s="31">
        <f>_xll.DBRW($B$3,K$12,$C$4,K$13,$C$6,$B24,$C$8,$C$7,$C$5)</f>
        <v>1852000</v>
      </c>
      <c r="L24" s="29">
        <f>_xll.DBRW($B$3,L$12,$C$4,L$13,$C$6,$B24,$C$8,$C$7,$C$5)</f>
        <v>0</v>
      </c>
      <c r="M24" s="29">
        <f>_xll.DBRW($B$3,M$12,$C$4,M$13,$C$6,$B24,$C$8,$C$7,$C$5)</f>
        <v>1852000</v>
      </c>
      <c r="N24" s="29">
        <f>_xll.DBRW($B$3,N$12,$C$4,N$13,$C$6,$B24,$C$8,$C$7,$C$5)</f>
        <v>1852000</v>
      </c>
      <c r="O24" s="29">
        <f>_xll.DBRW($B$3,O$12,$C$4,O$13,$C$6,$B24,$C$8,$C$7,$C$5)</f>
        <v>-1852000</v>
      </c>
      <c r="P24" s="29">
        <f>_xll.DBRW($B$3,P$12,$C$4,P$13,$C$6,$B24,$C$8,$C$7,$C$5)</f>
        <v>0</v>
      </c>
      <c r="Q24" s="30">
        <f>_xll.DBRW($B$3,Q$12,$C$4,Q$13,$C$6,$B24,$C$8,$C$7,$C$5)</f>
        <v>1852000</v>
      </c>
    </row>
    <row r="25" spans="2:18" x14ac:dyDescent="0.25">
      <c r="B25" s="14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14"/>
    </row>
    <row r="26" spans="2:18" x14ac:dyDescent="0.25">
      <c r="B26" t="s">
        <v>14</v>
      </c>
      <c r="C26" s="7">
        <f>_xll.DBRW($B$3,C$12,$C$4,C$13,$C$6,$B26,$C$8,$C$7,$C$5)</f>
        <v>30000</v>
      </c>
      <c r="D26" s="7">
        <f>_xll.DBRW($B$3,D$12,$C$4,D$13,$C$6,$B26,$C$8,$C$7,$C$5)</f>
        <v>0</v>
      </c>
      <c r="E26" s="7">
        <f>_xll.DBRW($B$3,E$12,$C$4,E$13,$C$6,$B26,$C$8,$C$7,$C$5)</f>
        <v>30000</v>
      </c>
      <c r="F26" s="7">
        <f>_xll.DBRW($B$3,F$12,$C$4,F$13,$C$6,$B26,$C$8,$C$7,$C$5)</f>
        <v>30000</v>
      </c>
      <c r="G26" s="7">
        <f>_xll.DBRW($B$3,G$12,$C$4,G$13,$C$6,$B26,$C$8,$C$7,$C$5)</f>
        <v>-30000</v>
      </c>
      <c r="H26" s="7">
        <f>_xll.DBRW($B$3,H$12,$C$4,H$13,$C$6,$B26,$C$8,$C$7,$C$5)</f>
        <v>0</v>
      </c>
      <c r="I26" s="7">
        <f>_xll.DBRW($B$3,I$12,$C$4,I$13,$C$6,$B26,$C$8,$C$7,$C$5)</f>
        <v>30000</v>
      </c>
      <c r="J26" s="8"/>
      <c r="K26" s="26">
        <f>_xll.DBRW($B$3,K$12,$C$4,K$13,$C$6,$B26,$C$8,$C$7,$C$5)</f>
        <v>1852000</v>
      </c>
      <c r="L26" s="7">
        <f>_xll.DBRW($B$3,L$12,$C$4,L$13,$C$6,$B26,$C$8,$C$7,$C$5)</f>
        <v>0</v>
      </c>
      <c r="M26" s="7">
        <f>_xll.DBRW($B$3,M$12,$C$4,M$13,$C$6,$B26,$C$8,$C$7,$C$5)</f>
        <v>1852000</v>
      </c>
      <c r="N26" s="7">
        <f>_xll.DBRW($B$3,N$12,$C$4,N$13,$C$6,$B26,$C$8,$C$7,$C$5)</f>
        <v>1852000</v>
      </c>
      <c r="O26" s="7">
        <f>_xll.DBRW($B$3,O$12,$C$4,O$13,$C$6,$B26,$C$8,$C$7,$C$5)</f>
        <v>-1852000</v>
      </c>
      <c r="P26" s="7">
        <f>_xll.DBRW($B$3,P$12,$C$4,P$13,$C$6,$B26,$C$8,$C$7,$C$5)</f>
        <v>0</v>
      </c>
      <c r="Q26" s="7">
        <f>_xll.DBRW($B$3,Q$12,$C$4,Q$13,$C$6,$B26,$C$8,$C$7,$C$5)</f>
        <v>1852000</v>
      </c>
    </row>
    <row r="27" spans="2:18" x14ac:dyDescent="0.25">
      <c r="B27" t="s">
        <v>15</v>
      </c>
      <c r="C27" s="7">
        <f>_xll.DBRW($B$3,C$12,$C$4,C$13,$C$6,$B27,$C$8,$C$7,$C$5)</f>
        <v>30000</v>
      </c>
      <c r="D27" s="7">
        <f>_xll.DBRW($B$3,D$12,$C$4,D$13,$C$6,$B27,$C$8,$C$7,$C$5)</f>
        <v>0</v>
      </c>
      <c r="E27" s="7">
        <f>_xll.DBRW($B$3,E$12,$C$4,E$13,$C$6,$B27,$C$8,$C$7,$C$5)</f>
        <v>30000</v>
      </c>
      <c r="F27" s="7">
        <f>_xll.DBRW($B$3,F$12,$C$4,F$13,$C$6,$B27,$C$8,$C$7,$C$5)</f>
        <v>30000</v>
      </c>
      <c r="G27" s="7">
        <f>_xll.DBRW($B$3,G$12,$C$4,G$13,$C$6,$B27,$C$8,$C$7,$C$5)</f>
        <v>-30000</v>
      </c>
      <c r="H27" s="7">
        <f>_xll.DBRW($B$3,H$12,$C$4,H$13,$C$6,$B27,$C$8,$C$7,$C$5)</f>
        <v>0</v>
      </c>
      <c r="I27" s="7">
        <f>_xll.DBRW($B$3,I$12,$C$4,I$13,$C$6,$B27,$C$8,$C$7,$C$5)</f>
        <v>30000</v>
      </c>
      <c r="J27" s="8"/>
      <c r="K27" s="26">
        <f>_xll.DBRW($B$3,K$12,$C$4,K$13,$C$6,$B27,$C$8,$C$7,$C$5)</f>
        <v>1852000</v>
      </c>
      <c r="L27" s="7">
        <f>_xll.DBRW($B$3,L$12,$C$4,L$13,$C$6,$B27,$C$8,$C$7,$C$5)</f>
        <v>0</v>
      </c>
      <c r="M27" s="7">
        <f>_xll.DBRW($B$3,M$12,$C$4,M$13,$C$6,$B27,$C$8,$C$7,$C$5)</f>
        <v>1852000</v>
      </c>
      <c r="N27" s="7">
        <f>_xll.DBRW($B$3,N$12,$C$4,N$13,$C$6,$B27,$C$8,$C$7,$C$5)</f>
        <v>1852000</v>
      </c>
      <c r="O27" s="7">
        <f>_xll.DBRW($B$3,O$12,$C$4,O$13,$C$6,$B27,$C$8,$C$7,$C$5)</f>
        <v>-1852000</v>
      </c>
      <c r="P27" s="7">
        <f>_xll.DBRW($B$3,P$12,$C$4,P$13,$C$6,$B27,$C$8,$C$7,$C$5)</f>
        <v>0</v>
      </c>
      <c r="Q27" s="7">
        <f>_xll.DBRW($B$3,Q$12,$C$4,Q$13,$C$6,$B27,$C$8,$C$7,$C$5)</f>
        <v>1852000</v>
      </c>
    </row>
    <row r="28" spans="2:18" ht="15.75" thickBot="1" x14ac:dyDescent="0.3">
      <c r="B28" t="s">
        <v>16</v>
      </c>
      <c r="C28" s="7">
        <f>_xll.DBRW($B$3,C$12,$C$4,C$13,$C$6,$B28,$C$8,$C$7,$C$5)</f>
        <v>0</v>
      </c>
      <c r="D28" s="7">
        <f>_xll.DBRW($B$3,D$12,$C$4,D$13,$C$6,$B28,$C$8,$C$7,$C$5)</f>
        <v>0</v>
      </c>
      <c r="E28" s="7">
        <f>_xll.DBRW($B$3,E$12,$C$4,E$13,$C$6,$B28,$C$8,$C$7,$C$5)</f>
        <v>0</v>
      </c>
      <c r="F28" s="7">
        <f>_xll.DBRW($B$3,F$12,$C$4,F$13,$C$6,$B28,$C$8,$C$7,$C$5)</f>
        <v>0</v>
      </c>
      <c r="G28" s="7">
        <f>_xll.DBRW($B$3,G$12,$C$4,G$13,$C$6,$B28,$C$8,$C$7,$C$5)</f>
        <v>0</v>
      </c>
      <c r="H28" s="7">
        <f>_xll.DBRW($B$3,H$12,$C$4,H$13,$C$6,$B28,$C$8,$C$7,$C$5)</f>
        <v>0</v>
      </c>
      <c r="I28" s="7">
        <f>_xll.DBRW($B$3,I$12,$C$4,I$13,$C$6,$B28,$C$8,$C$7,$C$5)</f>
        <v>0</v>
      </c>
      <c r="J28" s="8"/>
      <c r="K28" s="26">
        <f>_xll.DBRW($B$3,K$12,$C$4,K$13,$C$6,$B28,$C$8,$C$7,$C$5)</f>
        <v>-358000</v>
      </c>
      <c r="L28" s="7">
        <f>_xll.DBRW($B$3,L$12,$C$4,L$13,$C$6,$B28,$C$8,$C$7,$C$5)</f>
        <v>0</v>
      </c>
      <c r="M28" s="7">
        <f>_xll.DBRW($B$3,M$12,$C$4,M$13,$C$6,$B28,$C$8,$C$7,$C$5)</f>
        <v>-358000</v>
      </c>
      <c r="N28" s="7">
        <f>_xll.DBRW($B$3,N$12,$C$4,N$13,$C$6,$B28,$C$8,$C$7,$C$5)</f>
        <v>-358000</v>
      </c>
      <c r="O28" s="7">
        <f>_xll.DBRW($B$3,O$12,$C$4,O$13,$C$6,$B28,$C$8,$C$7,$C$5)</f>
        <v>358000</v>
      </c>
      <c r="P28" s="7">
        <f>_xll.DBRW($B$3,P$12,$C$4,P$13,$C$6,$B28,$C$8,$C$7,$C$5)</f>
        <v>0</v>
      </c>
      <c r="Q28" s="7">
        <f>_xll.DBRW($B$3,Q$12,$C$4,Q$13,$C$6,$B28,$C$8,$C$7,$C$5)</f>
        <v>-358000</v>
      </c>
    </row>
    <row r="29" spans="2:18" ht="15.75" thickBot="1" x14ac:dyDescent="0.3">
      <c r="B29" s="28" t="s">
        <v>17</v>
      </c>
      <c r="C29" s="29">
        <f>_xll.DBRW($B$3,C$12,$C$4,C$13,$C$6,$B29,$C$8,$C$7,$C$5)</f>
        <v>30000</v>
      </c>
      <c r="D29" s="29">
        <f>_xll.DBRW($B$3,D$12,$C$4,D$13,$C$6,$B29,$C$8,$C$7,$C$5)</f>
        <v>0</v>
      </c>
      <c r="E29" s="29">
        <f>_xll.DBRW($B$3,E$12,$C$4,E$13,$C$6,$B29,$C$8,$C$7,$C$5)</f>
        <v>30000</v>
      </c>
      <c r="F29" s="29">
        <f>_xll.DBRW($B$3,F$12,$C$4,F$13,$C$6,$B29,$C$8,$C$7,$C$5)</f>
        <v>30000</v>
      </c>
      <c r="G29" s="29">
        <f>_xll.DBRW($B$3,G$12,$C$4,G$13,$C$6,$B29,$C$8,$C$7,$C$5)</f>
        <v>-30000</v>
      </c>
      <c r="H29" s="29">
        <f>_xll.DBRW($B$3,H$12,$C$4,H$13,$C$6,$B29,$C$8,$C$7,$C$5)</f>
        <v>0</v>
      </c>
      <c r="I29" s="30">
        <f>_xll.DBRW($B$3,I$12,$C$4,I$13,$C$6,$B29,$C$8,$C$7,$C$5)</f>
        <v>30000</v>
      </c>
      <c r="J29" s="8"/>
      <c r="K29" s="31">
        <f>_xll.DBRW($B$3,K$12,$C$4,K$13,$C$6,$B29,$C$8,$C$7,$C$5)</f>
        <v>1494000</v>
      </c>
      <c r="L29" s="29">
        <f>_xll.DBRW($B$3,L$12,$C$4,L$13,$C$6,$B29,$C$8,$C$7,$C$5)</f>
        <v>0</v>
      </c>
      <c r="M29" s="29">
        <f>_xll.DBRW($B$3,M$12,$C$4,M$13,$C$6,$B29,$C$8,$C$7,$C$5)</f>
        <v>1494000</v>
      </c>
      <c r="N29" s="29">
        <f>_xll.DBRW($B$3,N$12,$C$4,N$13,$C$6,$B29,$C$8,$C$7,$C$5)</f>
        <v>1494000</v>
      </c>
      <c r="O29" s="29">
        <f>_xll.DBRW($B$3,O$12,$C$4,O$13,$C$6,$B29,$C$8,$C$7,$C$5)</f>
        <v>-1494000</v>
      </c>
      <c r="P29" s="29">
        <f>_xll.DBRW($B$3,P$12,$C$4,P$13,$C$6,$B29,$C$8,$C$7,$C$5)</f>
        <v>0</v>
      </c>
      <c r="Q29" s="30">
        <f>_xll.DBRW($B$3,Q$12,$C$4,Q$13,$C$6,$B29,$C$8,$C$7,$C$5)</f>
        <v>1494000</v>
      </c>
    </row>
    <row r="30" spans="2:18" x14ac:dyDescent="0.25">
      <c r="J30" s="14"/>
    </row>
    <row r="31" spans="2:18" x14ac:dyDescent="0.25">
      <c r="J31" s="14"/>
    </row>
  </sheetData>
  <mergeCells count="3">
    <mergeCell ref="B12:B13"/>
    <mergeCell ref="C10:I10"/>
    <mergeCell ref="K10:Q10"/>
  </mergeCells>
  <pageMargins left="0.7" right="0.7" top="0.75" bottom="0.75" header="0.3" footer="0.3"/>
  <customProperties>
    <customPr name="COR_LastLabelRowStart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Lindsey Brooks</dc:creator>
  <cp:lastModifiedBy>Lindsey Brooks</cp:lastModifiedBy>
  <dcterms:created xsi:type="dcterms:W3CDTF">2022-09-23T15:45:36Z</dcterms:created>
  <dcterms:modified xsi:type="dcterms:W3CDTF">2022-09-23T16:12:00Z</dcterms:modified>
</cp:coreProperties>
</file>